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FF8404C-C6F2-43C3-B976-3E27CF6152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ปี 2566" sheetId="1" r:id="rId1"/>
    <sheet name="ปี 2567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O51" i="2"/>
  <c r="N48" i="2" l="1"/>
  <c r="M48" i="2"/>
  <c r="L48" i="2"/>
  <c r="K48" i="2"/>
  <c r="J48" i="2"/>
  <c r="I48" i="2"/>
  <c r="H48" i="2"/>
  <c r="G48" i="2"/>
  <c r="F48" i="2"/>
  <c r="E48" i="2"/>
  <c r="D48" i="2"/>
  <c r="C48" i="2"/>
  <c r="C50" i="2" s="1"/>
  <c r="C52" i="2" s="1"/>
  <c r="O47" i="2"/>
  <c r="O46" i="2"/>
  <c r="O45" i="2"/>
  <c r="O44" i="2"/>
  <c r="O43" i="2"/>
  <c r="O42" i="2"/>
  <c r="N41" i="2"/>
  <c r="N50" i="2" s="1"/>
  <c r="M41" i="2"/>
  <c r="M50" i="2" s="1"/>
  <c r="L41" i="2"/>
  <c r="L50" i="2" s="1"/>
  <c r="K41" i="2"/>
  <c r="K50" i="2" s="1"/>
  <c r="J41" i="2"/>
  <c r="J50" i="2" s="1"/>
  <c r="I41" i="2"/>
  <c r="I50" i="2" s="1"/>
  <c r="H41" i="2"/>
  <c r="G41" i="2"/>
  <c r="F41" i="2"/>
  <c r="F50" i="2" s="1"/>
  <c r="E41" i="2"/>
  <c r="E50" i="2" s="1"/>
  <c r="D41" i="2"/>
  <c r="D50" i="2" s="1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G50" i="2" l="1"/>
  <c r="H50" i="2"/>
  <c r="E52" i="2"/>
  <c r="M52" i="2"/>
  <c r="I52" i="2"/>
  <c r="D52" i="2"/>
  <c r="L52" i="2"/>
  <c r="F52" i="2"/>
  <c r="J52" i="2"/>
  <c r="N52" i="2"/>
  <c r="G52" i="2"/>
  <c r="K52" i="2"/>
  <c r="O48" i="2"/>
  <c r="H52" i="2"/>
  <c r="O41" i="2"/>
  <c r="O50" i="2" l="1"/>
  <c r="O52" i="2" s="1"/>
  <c r="O50" i="1"/>
  <c r="O43" i="1"/>
  <c r="O44" i="1"/>
  <c r="O45" i="1"/>
  <c r="O46" i="1"/>
  <c r="O47" i="1"/>
  <c r="O42" i="1"/>
  <c r="O39" i="1"/>
  <c r="O40" i="1"/>
  <c r="C48" i="1"/>
  <c r="D41" i="1"/>
  <c r="E41" i="1"/>
  <c r="F41" i="1"/>
  <c r="G41" i="1"/>
  <c r="H41" i="1"/>
  <c r="I41" i="1"/>
  <c r="J41" i="1"/>
  <c r="K41" i="1"/>
  <c r="L41" i="1"/>
  <c r="M41" i="1"/>
  <c r="N41" i="1"/>
  <c r="C41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" i="1"/>
  <c r="N48" i="1"/>
  <c r="M48" i="1"/>
  <c r="L48" i="1"/>
  <c r="K48" i="1"/>
  <c r="J48" i="1"/>
  <c r="I48" i="1"/>
  <c r="H48" i="1"/>
  <c r="G48" i="1"/>
  <c r="F48" i="1"/>
  <c r="E48" i="1"/>
  <c r="D48" i="1"/>
  <c r="D49" i="1" s="1"/>
  <c r="D51" i="1" s="1"/>
  <c r="I49" i="1"/>
  <c r="I51" i="1" s="1"/>
  <c r="E49" i="1"/>
  <c r="E51" i="1" s="1"/>
  <c r="O41" i="1" l="1"/>
  <c r="H49" i="1"/>
  <c r="H51" i="1" s="1"/>
  <c r="O48" i="1"/>
  <c r="O49" i="1" s="1"/>
  <c r="O51" i="1" s="1"/>
  <c r="N49" i="1"/>
  <c r="N51" i="1" s="1"/>
  <c r="J49" i="1"/>
  <c r="J51" i="1" s="1"/>
  <c r="F49" i="1"/>
  <c r="F51" i="1" s="1"/>
  <c r="L49" i="1"/>
  <c r="L51" i="1" s="1"/>
  <c r="M49" i="1"/>
  <c r="M51" i="1" s="1"/>
  <c r="C49" i="1"/>
  <c r="C51" i="1" s="1"/>
  <c r="G49" i="1"/>
  <c r="G51" i="1" s="1"/>
  <c r="K49" i="1"/>
  <c r="K51" i="1" s="1"/>
</calcChain>
</file>

<file path=xl/sharedStrings.xml><?xml version="1.0" encoding="utf-8"?>
<sst xmlns="http://schemas.openxmlformats.org/spreadsheetml/2006/main" count="118" uniqueCount="59">
  <si>
    <t>วันที่</t>
  </si>
  <si>
    <t>รวม</t>
  </si>
  <si>
    <t>กระดาษขาว</t>
  </si>
  <si>
    <t>กล่องกระดาษ</t>
  </si>
  <si>
    <t>กระดาษหนังสือพิมพ์</t>
  </si>
  <si>
    <t>เศษกระดาษ</t>
  </si>
  <si>
    <t>กระดาษมัน</t>
  </si>
  <si>
    <t>แก้ว</t>
  </si>
  <si>
    <t>แกลอนล้างไต</t>
  </si>
  <si>
    <t>พลาสติกขวดน้ำใส</t>
  </si>
  <si>
    <t>พลาสติกขวดน้ำขุ่น</t>
  </si>
  <si>
    <t>ถุงพลาสติก</t>
  </si>
  <si>
    <t>เศษพลาสติกรวม</t>
  </si>
  <si>
    <t>พลาสติกกรอบ</t>
  </si>
  <si>
    <t>พลาสติกกรอบใส</t>
  </si>
  <si>
    <t>แผ่นฟิล์มเอ็กซ์เรย์</t>
  </si>
  <si>
    <t>แก้วพลาสติก</t>
  </si>
  <si>
    <t>ถุงมือแพทย์</t>
  </si>
  <si>
    <t>ถุงน้ำเกลือ</t>
  </si>
  <si>
    <t>ขวดน้ำเกลือเหลี่ยมแบบใส</t>
  </si>
  <si>
    <t>ขวดน้ำเกลือเหลี่ยมแบบขุ่น</t>
  </si>
  <si>
    <t>ท่อ PVC สีเทา</t>
  </si>
  <si>
    <t>ท่อ PVC สีฟ้า</t>
  </si>
  <si>
    <t>อะลูมิเนียม/เศษอะลูมิเนียม</t>
  </si>
  <si>
    <t>กระป๋องอะลูมิเนียม</t>
  </si>
  <si>
    <t>กระป๋องกาแฟ (สังกะสี)</t>
  </si>
  <si>
    <t>เศษเหล็กหนา</t>
  </si>
  <si>
    <t>เศษเหล็กบาง</t>
  </si>
  <si>
    <t>เหล็กหล่อ</t>
  </si>
  <si>
    <t>ปี๊บน้ำมัน</t>
  </si>
  <si>
    <t>ปี๊บแอลกอฮอล์</t>
  </si>
  <si>
    <t>สแตนเลส</t>
  </si>
  <si>
    <t>ทองเหลือง</t>
  </si>
  <si>
    <t>ตะกั่ว</t>
  </si>
  <si>
    <t>รังผึ้งแอร์เนียม</t>
  </si>
  <si>
    <t>แบตเตอรี่</t>
  </si>
  <si>
    <t>แผ่นซีดี</t>
  </si>
  <si>
    <t>น้ำมันใช้แล้ว</t>
  </si>
  <si>
    <t>สายยาง</t>
  </si>
  <si>
    <t>เศษสายไฟ</t>
  </si>
  <si>
    <t xml:space="preserve">       </t>
  </si>
  <si>
    <t>กระดาษ</t>
  </si>
  <si>
    <t>พลาสติก</t>
  </si>
  <si>
    <t>อะลูมิเนียม</t>
  </si>
  <si>
    <t>กล่องเครื่องดื่ม</t>
  </si>
  <si>
    <t>อื่นๆ</t>
  </si>
  <si>
    <t>รวมขยะรีไซเคิลทั้งหมด</t>
  </si>
  <si>
    <t>RDF</t>
  </si>
  <si>
    <t>รวมขยะทั้งหมด (รีไซเคิล+RDF)</t>
  </si>
  <si>
    <t>รายการขยะรีไซเคิล (หน่วยเป็นกิโลกรัม)</t>
  </si>
  <si>
    <t>ธนาคารขยะ</t>
  </si>
  <si>
    <t>รวมขยะในส่วนของธนาคารขยะ</t>
  </si>
  <si>
    <t>บริษัทคู่สัญญาโรงคัดแยก</t>
  </si>
  <si>
    <t>รวมขยะในส่วนของโรงคัดแยก</t>
  </si>
  <si>
    <t>รวมขยะทั้งหมด</t>
  </si>
  <si>
    <t>ขยะนำส่งเทศบาล (ขยะมูลฝอย)</t>
  </si>
  <si>
    <t>แหล่งที่มา : กองบริหารศูนย์รังสิต มหาวิทยาลัยธรรมศาสตร์</t>
  </si>
  <si>
    <t>RDF (แยกถุงพลาสติก/พลาสติกบาง)</t>
  </si>
  <si>
    <t>รวบรวมขยะจุดรับกล่องนม (ส่งต่อให้ อบจ.)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</si>
</sst>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rgb="FFFF0000"/>
      <name val="TH Sarabun New"/>
      <family val="2"/>
    </font>
    <font>
      <sz val="14"/>
      <color rgb="FFFF0000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17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4" fillId="0" borderId="2" xfId="1" applyFont="1" applyBorder="1"/>
    <xf numFmtId="43" fontId="3" fillId="0" borderId="3" xfId="1" applyFont="1" applyBorder="1"/>
    <xf numFmtId="43" fontId="4" fillId="0" borderId="4" xfId="1" applyFont="1" applyBorder="1"/>
    <xf numFmtId="43" fontId="4" fillId="0" borderId="1" xfId="1" applyFont="1" applyBorder="1"/>
    <xf numFmtId="43" fontId="3" fillId="0" borderId="2" xfId="1" applyFont="1" applyBorder="1"/>
    <xf numFmtId="43" fontId="4" fillId="0" borderId="5" xfId="1" applyFont="1" applyBorder="1"/>
    <xf numFmtId="43" fontId="3" fillId="0" borderId="5" xfId="1" applyFont="1" applyBorder="1"/>
    <xf numFmtId="43" fontId="4" fillId="0" borderId="6" xfId="1" applyFont="1" applyBorder="1"/>
    <xf numFmtId="0" fontId="3" fillId="0" borderId="8" xfId="0" applyFont="1" applyBorder="1"/>
    <xf numFmtId="43" fontId="4" fillId="0" borderId="8" xfId="1" applyFont="1" applyBorder="1"/>
    <xf numFmtId="0" fontId="4" fillId="0" borderId="1" xfId="0" applyFont="1" applyBorder="1"/>
    <xf numFmtId="0" fontId="3" fillId="0" borderId="1" xfId="0" applyFont="1" applyBorder="1"/>
    <xf numFmtId="0" fontId="4" fillId="0" borderId="9" xfId="0" applyFont="1" applyBorder="1"/>
    <xf numFmtId="43" fontId="4" fillId="0" borderId="9" xfId="1" applyFont="1" applyBorder="1"/>
    <xf numFmtId="43" fontId="4" fillId="0" borderId="0" xfId="0" applyNumberFormat="1" applyFont="1"/>
    <xf numFmtId="43" fontId="3" fillId="0" borderId="1" xfId="1" applyFont="1" applyBorder="1"/>
    <xf numFmtId="43" fontId="3" fillId="0" borderId="8" xfId="1" applyFont="1" applyBorder="1"/>
    <xf numFmtId="43" fontId="3" fillId="0" borderId="9" xfId="1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2" borderId="7" xfId="0" applyFont="1" applyFill="1" applyBorder="1"/>
    <xf numFmtId="43" fontId="3" fillId="2" borderId="7" xfId="0" applyNumberFormat="1" applyFont="1" applyFill="1" applyBorder="1"/>
    <xf numFmtId="0" fontId="3" fillId="2" borderId="10" xfId="0" applyFont="1" applyFill="1" applyBorder="1"/>
    <xf numFmtId="43" fontId="3" fillId="2" borderId="7" xfId="1" applyFont="1" applyFill="1" applyBorder="1"/>
    <xf numFmtId="43" fontId="3" fillId="2" borderId="11" xfId="1" applyFont="1" applyFill="1" applyBorder="1"/>
    <xf numFmtId="0" fontId="3" fillId="3" borderId="14" xfId="0" applyFont="1" applyFill="1" applyBorder="1"/>
    <xf numFmtId="0" fontId="3" fillId="3" borderId="7" xfId="0" applyFont="1" applyFill="1" applyBorder="1"/>
    <xf numFmtId="43" fontId="3" fillId="3" borderId="15" xfId="0" applyNumberFormat="1" applyFont="1" applyFill="1" applyBorder="1"/>
    <xf numFmtId="43" fontId="3" fillId="3" borderId="12" xfId="0" applyNumberFormat="1" applyFont="1" applyFill="1" applyBorder="1"/>
    <xf numFmtId="43" fontId="5" fillId="0" borderId="2" xfId="1" applyFont="1" applyBorder="1"/>
    <xf numFmtId="0" fontId="5" fillId="0" borderId="8" xfId="0" applyFont="1" applyBorder="1"/>
    <xf numFmtId="0" fontId="3" fillId="5" borderId="12" xfId="0" applyFont="1" applyFill="1" applyBorder="1"/>
    <xf numFmtId="43" fontId="3" fillId="5" borderId="12" xfId="0" applyNumberFormat="1" applyFont="1" applyFill="1" applyBorder="1"/>
    <xf numFmtId="0" fontId="5" fillId="4" borderId="12" xfId="0" applyFont="1" applyFill="1" applyBorder="1"/>
    <xf numFmtId="0" fontId="3" fillId="4" borderId="16" xfId="0" applyFont="1" applyFill="1" applyBorder="1"/>
    <xf numFmtId="43" fontId="4" fillId="4" borderId="12" xfId="1" applyFont="1" applyFill="1" applyBorder="1"/>
    <xf numFmtId="43" fontId="4" fillId="4" borderId="13" xfId="1" applyFont="1" applyFill="1" applyBorder="1"/>
    <xf numFmtId="43" fontId="3" fillId="4" borderId="12" xfId="0" applyNumberFormat="1" applyFont="1" applyFill="1" applyBorder="1"/>
    <xf numFmtId="0" fontId="3" fillId="2" borderId="0" xfId="0" applyFont="1" applyFill="1" applyBorder="1"/>
    <xf numFmtId="43" fontId="3" fillId="2" borderId="17" xfId="1" applyFont="1" applyFill="1" applyBorder="1"/>
    <xf numFmtId="43" fontId="6" fillId="0" borderId="2" xfId="1" applyFont="1" applyBorder="1"/>
    <xf numFmtId="0" fontId="6" fillId="0" borderId="8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3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J3" sqref="J3:J40"/>
    </sheetView>
  </sheetViews>
  <sheetFormatPr defaultColWidth="8.85546875" defaultRowHeight="21.75"/>
  <cols>
    <col min="1" max="1" width="65.85546875" style="3" bestFit="1" customWidth="1"/>
    <col min="2" max="2" width="40.28515625" style="2" bestFit="1" customWidth="1"/>
    <col min="3" max="13" width="17.140625" style="3" bestFit="1" customWidth="1"/>
    <col min="14" max="14" width="17.140625" style="4" bestFit="1" customWidth="1"/>
    <col min="15" max="15" width="19.5703125" style="3" bestFit="1" customWidth="1"/>
    <col min="16" max="16" width="12.5703125" style="3" bestFit="1" customWidth="1"/>
    <col min="17" max="18" width="25.42578125" style="3" bestFit="1" customWidth="1"/>
    <col min="19" max="19" width="32" style="3" bestFit="1" customWidth="1"/>
    <col min="20" max="20" width="26.140625" style="3" bestFit="1" customWidth="1"/>
    <col min="21" max="21" width="22.140625" style="3" bestFit="1" customWidth="1"/>
    <col min="22" max="22" width="31.28515625" style="3" bestFit="1" customWidth="1"/>
    <col min="23" max="23" width="8.85546875" style="3"/>
    <col min="24" max="24" width="10.42578125" style="3" bestFit="1" customWidth="1"/>
    <col min="25" max="25" width="21.5703125" style="3" bestFit="1" customWidth="1"/>
    <col min="26" max="28" width="8.85546875" style="3"/>
    <col min="29" max="31" width="9.42578125" style="3" bestFit="1" customWidth="1"/>
    <col min="32" max="33" width="9.28515625" style="3" bestFit="1" customWidth="1"/>
    <col min="34" max="35" width="15.28515625" style="3" bestFit="1" customWidth="1"/>
    <col min="36" max="41" width="9.42578125" style="3" bestFit="1" customWidth="1"/>
    <col min="42" max="42" width="13.140625" style="3" bestFit="1" customWidth="1"/>
    <col min="43" max="43" width="18.7109375" style="3" bestFit="1" customWidth="1"/>
    <col min="44" max="45" width="9.42578125" style="3" bestFit="1" customWidth="1"/>
    <col min="46" max="46" width="15.140625" style="3" bestFit="1" customWidth="1"/>
    <col min="47" max="47" width="9.42578125" style="3" bestFit="1" customWidth="1"/>
    <col min="48" max="48" width="13.140625" style="3" bestFit="1" customWidth="1"/>
    <col min="49" max="50" width="9.42578125" style="3" bestFit="1" customWidth="1"/>
    <col min="51" max="51" width="10.7109375" style="3" bestFit="1" customWidth="1"/>
    <col min="52" max="53" width="15.28515625" style="3" bestFit="1" customWidth="1"/>
    <col min="54" max="57" width="9.28515625" style="3" bestFit="1" customWidth="1"/>
    <col min="58" max="58" width="9.42578125" style="3" bestFit="1" customWidth="1"/>
    <col min="59" max="16384" width="8.85546875" style="3"/>
  </cols>
  <sheetData>
    <row r="1" spans="1:58" ht="27">
      <c r="A1" s="1" t="s">
        <v>49</v>
      </c>
    </row>
    <row r="2" spans="1:58" s="5" customFormat="1">
      <c r="B2" s="6" t="s">
        <v>0</v>
      </c>
      <c r="C2" s="7">
        <v>24108</v>
      </c>
      <c r="D2" s="7">
        <v>24139</v>
      </c>
      <c r="E2" s="7">
        <v>24167</v>
      </c>
      <c r="F2" s="7">
        <v>24198</v>
      </c>
      <c r="G2" s="7">
        <v>24228</v>
      </c>
      <c r="H2" s="7">
        <v>24259</v>
      </c>
      <c r="I2" s="7">
        <v>24289</v>
      </c>
      <c r="J2" s="7">
        <v>24320</v>
      </c>
      <c r="K2" s="7">
        <v>24351</v>
      </c>
      <c r="L2" s="7">
        <v>24381</v>
      </c>
      <c r="M2" s="7">
        <v>24412</v>
      </c>
      <c r="N2" s="7">
        <v>24442</v>
      </c>
      <c r="O2" s="28" t="s">
        <v>1</v>
      </c>
      <c r="P2" s="8"/>
      <c r="Q2" s="6"/>
      <c r="R2" s="6"/>
      <c r="S2" s="6"/>
      <c r="T2" s="8"/>
      <c r="U2" s="8"/>
      <c r="V2" s="6"/>
      <c r="W2" s="6"/>
      <c r="X2" s="6"/>
      <c r="Y2" s="6"/>
      <c r="Z2" s="6"/>
      <c r="AA2" s="6"/>
      <c r="AB2" s="6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9"/>
      <c r="BC2" s="9"/>
      <c r="BD2" s="9"/>
      <c r="BE2" s="9"/>
      <c r="BF2" s="9"/>
    </row>
    <row r="3" spans="1:58">
      <c r="A3" s="39" t="s">
        <v>50</v>
      </c>
      <c r="B3" s="11" t="s">
        <v>2</v>
      </c>
      <c r="C3" s="12">
        <v>2295</v>
      </c>
      <c r="D3" s="12">
        <v>2005</v>
      </c>
      <c r="E3" s="12">
        <v>4093.5</v>
      </c>
      <c r="F3" s="12">
        <v>1491</v>
      </c>
      <c r="G3" s="12">
        <v>2613</v>
      </c>
      <c r="H3" s="12">
        <v>1664.5</v>
      </c>
      <c r="I3" s="12">
        <v>3145</v>
      </c>
      <c r="J3" s="12">
        <v>2158</v>
      </c>
      <c r="K3" s="12">
        <v>3778.5</v>
      </c>
      <c r="L3" s="13">
        <v>3534</v>
      </c>
      <c r="M3" s="13">
        <v>2500</v>
      </c>
      <c r="N3" s="13">
        <v>3924</v>
      </c>
      <c r="O3" s="25">
        <f>SUM(C3:N3)</f>
        <v>33201.5</v>
      </c>
    </row>
    <row r="4" spans="1:58">
      <c r="A4" s="10"/>
      <c r="B4" s="14" t="s">
        <v>3</v>
      </c>
      <c r="C4" s="13">
        <v>15084</v>
      </c>
      <c r="D4" s="13">
        <v>14948</v>
      </c>
      <c r="E4" s="13">
        <v>15126</v>
      </c>
      <c r="F4" s="13">
        <v>12997.5</v>
      </c>
      <c r="G4" s="13">
        <v>15984</v>
      </c>
      <c r="H4" s="13">
        <v>13170.5</v>
      </c>
      <c r="I4" s="13">
        <v>12245</v>
      </c>
      <c r="J4" s="13">
        <v>19345.5</v>
      </c>
      <c r="K4" s="13">
        <v>16856</v>
      </c>
      <c r="L4" s="13">
        <v>16088.5</v>
      </c>
      <c r="M4" s="13">
        <v>17364</v>
      </c>
      <c r="N4" s="13">
        <v>15669</v>
      </c>
      <c r="O4" s="25">
        <f t="shared" ref="O4:O40" si="0">SUM(C4:N4)</f>
        <v>184878</v>
      </c>
    </row>
    <row r="5" spans="1:58">
      <c r="A5" s="10"/>
      <c r="B5" s="14" t="s">
        <v>4</v>
      </c>
      <c r="C5" s="13">
        <v>0</v>
      </c>
      <c r="D5" s="13">
        <v>4</v>
      </c>
      <c r="E5" s="13"/>
      <c r="F5" s="13"/>
      <c r="G5" s="13"/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5">
        <f t="shared" si="0"/>
        <v>4</v>
      </c>
    </row>
    <row r="6" spans="1:58">
      <c r="A6" s="10"/>
      <c r="B6" s="14" t="s">
        <v>5</v>
      </c>
      <c r="C6" s="13">
        <v>3410</v>
      </c>
      <c r="D6" s="13">
        <v>3729</v>
      </c>
      <c r="E6" s="13">
        <v>16922</v>
      </c>
      <c r="F6" s="13">
        <v>6113</v>
      </c>
      <c r="G6" s="13">
        <v>6861.5</v>
      </c>
      <c r="H6" s="13">
        <v>3228</v>
      </c>
      <c r="I6" s="13">
        <v>93681</v>
      </c>
      <c r="J6" s="13">
        <v>8379.5</v>
      </c>
      <c r="K6" s="13">
        <v>7048.5</v>
      </c>
      <c r="L6" s="13">
        <v>5397.5</v>
      </c>
      <c r="M6" s="13">
        <v>4098</v>
      </c>
      <c r="N6" s="13">
        <v>4154</v>
      </c>
      <c r="O6" s="25">
        <f t="shared" si="0"/>
        <v>163022</v>
      </c>
    </row>
    <row r="7" spans="1:58">
      <c r="A7" s="10"/>
      <c r="B7" s="14" t="s">
        <v>6</v>
      </c>
      <c r="C7" s="13">
        <v>4206</v>
      </c>
      <c r="D7" s="13">
        <v>4122</v>
      </c>
      <c r="E7" s="13">
        <v>3947</v>
      </c>
      <c r="F7" s="13">
        <v>3175</v>
      </c>
      <c r="G7" s="13">
        <v>3419</v>
      </c>
      <c r="H7" s="13">
        <v>3269</v>
      </c>
      <c r="I7" s="13">
        <v>2975</v>
      </c>
      <c r="J7" s="13">
        <v>4083</v>
      </c>
      <c r="K7" s="13">
        <v>4003</v>
      </c>
      <c r="L7" s="13">
        <v>3683.5</v>
      </c>
      <c r="M7" s="13">
        <v>3977</v>
      </c>
      <c r="N7" s="13">
        <v>3562</v>
      </c>
      <c r="O7" s="25">
        <f t="shared" si="0"/>
        <v>44421.5</v>
      </c>
    </row>
    <row r="8" spans="1:58">
      <c r="A8" s="10"/>
      <c r="B8" s="14" t="s">
        <v>7</v>
      </c>
      <c r="C8" s="13">
        <v>2815</v>
      </c>
      <c r="D8" s="13">
        <v>2475</v>
      </c>
      <c r="E8" s="13">
        <v>2788</v>
      </c>
      <c r="F8" s="13">
        <v>2373</v>
      </c>
      <c r="G8" s="13">
        <v>2933</v>
      </c>
      <c r="H8" s="13">
        <v>2083</v>
      </c>
      <c r="I8" s="13">
        <v>2017</v>
      </c>
      <c r="J8" s="13">
        <v>2824</v>
      </c>
      <c r="K8" s="13">
        <v>2779</v>
      </c>
      <c r="L8" s="13">
        <v>2627</v>
      </c>
      <c r="M8" s="13">
        <v>2664</v>
      </c>
      <c r="N8" s="13">
        <v>3747</v>
      </c>
      <c r="O8" s="25">
        <f t="shared" si="0"/>
        <v>32125</v>
      </c>
    </row>
    <row r="9" spans="1:58">
      <c r="A9" s="10"/>
      <c r="B9" s="14" t="s">
        <v>8</v>
      </c>
      <c r="C9" s="13">
        <v>1046</v>
      </c>
      <c r="D9" s="13">
        <v>860</v>
      </c>
      <c r="E9" s="13">
        <v>888</v>
      </c>
      <c r="F9" s="13">
        <v>832</v>
      </c>
      <c r="G9" s="13">
        <v>1036</v>
      </c>
      <c r="H9" s="13">
        <v>852</v>
      </c>
      <c r="I9" s="13">
        <v>831</v>
      </c>
      <c r="J9" s="13">
        <v>1000</v>
      </c>
      <c r="K9" s="13">
        <v>764</v>
      </c>
      <c r="L9" s="13">
        <v>924</v>
      </c>
      <c r="M9" s="13">
        <v>726</v>
      </c>
      <c r="N9" s="13">
        <v>692</v>
      </c>
      <c r="O9" s="25">
        <f t="shared" si="0"/>
        <v>10451</v>
      </c>
    </row>
    <row r="10" spans="1:58">
      <c r="A10" s="10"/>
      <c r="B10" s="14" t="s">
        <v>9</v>
      </c>
      <c r="C10" s="13">
        <v>4898</v>
      </c>
      <c r="D10" s="13">
        <v>5108.5</v>
      </c>
      <c r="E10" s="13">
        <v>5834.5</v>
      </c>
      <c r="F10" s="13">
        <v>5289</v>
      </c>
      <c r="G10" s="13">
        <v>6760</v>
      </c>
      <c r="H10" s="13">
        <v>3613</v>
      </c>
      <c r="I10" s="13">
        <v>3726</v>
      </c>
      <c r="J10" s="13">
        <v>5936.5</v>
      </c>
      <c r="K10" s="13">
        <v>5940.5</v>
      </c>
      <c r="L10" s="13">
        <v>6305</v>
      </c>
      <c r="M10" s="13">
        <v>6197</v>
      </c>
      <c r="N10" s="13">
        <v>5890</v>
      </c>
      <c r="O10" s="25">
        <f t="shared" si="0"/>
        <v>65498</v>
      </c>
    </row>
    <row r="11" spans="1:58">
      <c r="A11" s="10"/>
      <c r="B11" s="14" t="s">
        <v>10</v>
      </c>
      <c r="C11" s="13">
        <v>1</v>
      </c>
      <c r="D11" s="13"/>
      <c r="E11" s="13"/>
      <c r="F11" s="13"/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f t="shared" si="0"/>
        <v>1</v>
      </c>
    </row>
    <row r="12" spans="1:58">
      <c r="A12" s="10"/>
      <c r="B12" s="14" t="s">
        <v>11</v>
      </c>
      <c r="C12" s="13">
        <v>210</v>
      </c>
      <c r="D12" s="13">
        <v>200</v>
      </c>
      <c r="E12" s="13">
        <v>216</v>
      </c>
      <c r="F12" s="13">
        <v>191</v>
      </c>
      <c r="G12" s="13">
        <v>259.5</v>
      </c>
      <c r="H12" s="13">
        <v>222.5</v>
      </c>
      <c r="I12" s="13">
        <v>248</v>
      </c>
      <c r="J12" s="13">
        <v>283.5</v>
      </c>
      <c r="K12" s="13">
        <v>265.5</v>
      </c>
      <c r="L12" s="13">
        <v>319</v>
      </c>
      <c r="M12" s="13">
        <v>336</v>
      </c>
      <c r="N12" s="13">
        <v>431</v>
      </c>
      <c r="O12" s="25">
        <f t="shared" si="0"/>
        <v>3182</v>
      </c>
    </row>
    <row r="13" spans="1:58">
      <c r="A13" s="10"/>
      <c r="B13" s="14" t="s">
        <v>12</v>
      </c>
      <c r="C13" s="13">
        <v>1302</v>
      </c>
      <c r="D13" s="13">
        <v>1310</v>
      </c>
      <c r="E13" s="13">
        <v>1480</v>
      </c>
      <c r="F13" s="13">
        <v>1176</v>
      </c>
      <c r="G13" s="13">
        <v>1894</v>
      </c>
      <c r="H13" s="13">
        <v>1207.5</v>
      </c>
      <c r="I13" s="13">
        <v>1142</v>
      </c>
      <c r="J13" s="13">
        <v>1863</v>
      </c>
      <c r="K13" s="13">
        <v>1880</v>
      </c>
      <c r="L13" s="13">
        <v>1819.5</v>
      </c>
      <c r="M13" s="13">
        <v>1866</v>
      </c>
      <c r="N13" s="13">
        <v>2012</v>
      </c>
      <c r="O13" s="25">
        <f t="shared" si="0"/>
        <v>18952</v>
      </c>
    </row>
    <row r="14" spans="1:58">
      <c r="A14" s="10"/>
      <c r="B14" s="14" t="s">
        <v>13</v>
      </c>
      <c r="C14" s="13">
        <v>1719</v>
      </c>
      <c r="D14" s="13">
        <v>1947</v>
      </c>
      <c r="E14" s="13">
        <v>1748</v>
      </c>
      <c r="F14" s="13">
        <v>1783.5</v>
      </c>
      <c r="G14" s="13">
        <v>3013</v>
      </c>
      <c r="H14" s="13">
        <v>1347.5</v>
      </c>
      <c r="I14" s="13">
        <v>1331</v>
      </c>
      <c r="J14" s="13">
        <v>2316</v>
      </c>
      <c r="K14" s="13">
        <v>2282</v>
      </c>
      <c r="L14" s="13">
        <v>2402</v>
      </c>
      <c r="M14" s="13">
        <v>2495</v>
      </c>
      <c r="N14" s="13">
        <v>2954</v>
      </c>
      <c r="O14" s="25">
        <f t="shared" si="0"/>
        <v>25338</v>
      </c>
    </row>
    <row r="15" spans="1:58">
      <c r="A15" s="10"/>
      <c r="B15" s="14" t="s">
        <v>14</v>
      </c>
      <c r="C15" s="13">
        <v>0</v>
      </c>
      <c r="D15" s="13"/>
      <c r="E15" s="13"/>
      <c r="F15" s="13"/>
      <c r="G15" s="13">
        <v>5</v>
      </c>
      <c r="H15" s="13">
        <v>2</v>
      </c>
      <c r="I15" s="13">
        <v>0</v>
      </c>
      <c r="J15" s="13">
        <v>0</v>
      </c>
      <c r="K15" s="13">
        <v>6</v>
      </c>
      <c r="L15" s="13">
        <v>4</v>
      </c>
      <c r="M15" s="13">
        <v>0</v>
      </c>
      <c r="N15" s="13">
        <v>0</v>
      </c>
      <c r="O15" s="25">
        <f t="shared" si="0"/>
        <v>17</v>
      </c>
    </row>
    <row r="16" spans="1:58">
      <c r="A16" s="10"/>
      <c r="B16" s="14" t="s">
        <v>15</v>
      </c>
      <c r="C16" s="13"/>
      <c r="D16" s="13">
        <v>3</v>
      </c>
      <c r="E16" s="13"/>
      <c r="F16" s="13"/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f t="shared" si="0"/>
        <v>3</v>
      </c>
    </row>
    <row r="17" spans="1:15">
      <c r="A17" s="10"/>
      <c r="B17" s="14" t="s">
        <v>16</v>
      </c>
      <c r="C17" s="13">
        <v>9</v>
      </c>
      <c r="D17" s="13">
        <v>1</v>
      </c>
      <c r="E17" s="13"/>
      <c r="F17" s="13">
        <v>35</v>
      </c>
      <c r="G17" s="13">
        <v>67</v>
      </c>
      <c r="H17" s="13">
        <v>4</v>
      </c>
      <c r="I17" s="13">
        <v>12</v>
      </c>
      <c r="J17" s="13">
        <v>19</v>
      </c>
      <c r="K17" s="13">
        <v>26</v>
      </c>
      <c r="L17" s="13">
        <v>2</v>
      </c>
      <c r="M17" s="13">
        <v>23</v>
      </c>
      <c r="N17" s="13">
        <v>24</v>
      </c>
      <c r="O17" s="25">
        <f t="shared" si="0"/>
        <v>222</v>
      </c>
    </row>
    <row r="18" spans="1:15">
      <c r="A18" s="10"/>
      <c r="B18" s="14" t="s">
        <v>17</v>
      </c>
      <c r="C18" s="13"/>
      <c r="D18" s="13">
        <v>0</v>
      </c>
      <c r="E18" s="13"/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f t="shared" si="0"/>
        <v>0</v>
      </c>
    </row>
    <row r="19" spans="1:15">
      <c r="A19" s="10"/>
      <c r="B19" s="14" t="s">
        <v>18</v>
      </c>
      <c r="C19" s="13">
        <v>803</v>
      </c>
      <c r="D19" s="13">
        <v>795</v>
      </c>
      <c r="E19" s="13">
        <v>810</v>
      </c>
      <c r="F19" s="13">
        <v>750</v>
      </c>
      <c r="G19" s="13">
        <v>806</v>
      </c>
      <c r="H19" s="13">
        <v>653</v>
      </c>
      <c r="I19" s="13">
        <v>695</v>
      </c>
      <c r="J19" s="13">
        <v>767</v>
      </c>
      <c r="K19" s="13">
        <v>769</v>
      </c>
      <c r="L19" s="13">
        <v>783</v>
      </c>
      <c r="M19" s="13">
        <v>835</v>
      </c>
      <c r="N19" s="13">
        <v>849</v>
      </c>
      <c r="O19" s="25">
        <f t="shared" si="0"/>
        <v>9315</v>
      </c>
    </row>
    <row r="20" spans="1:15">
      <c r="A20" s="10"/>
      <c r="B20" s="14" t="s">
        <v>19</v>
      </c>
      <c r="C20" s="13">
        <v>225</v>
      </c>
      <c r="D20" s="13">
        <v>188</v>
      </c>
      <c r="E20" s="13">
        <v>217</v>
      </c>
      <c r="F20" s="13">
        <v>143</v>
      </c>
      <c r="G20" s="13">
        <v>180</v>
      </c>
      <c r="H20" s="13">
        <v>178</v>
      </c>
      <c r="I20" s="13">
        <v>177</v>
      </c>
      <c r="J20" s="13">
        <v>201</v>
      </c>
      <c r="K20" s="13">
        <v>201</v>
      </c>
      <c r="L20" s="13">
        <v>180</v>
      </c>
      <c r="M20" s="13">
        <v>245</v>
      </c>
      <c r="N20" s="13">
        <v>204</v>
      </c>
      <c r="O20" s="25">
        <f t="shared" si="0"/>
        <v>2339</v>
      </c>
    </row>
    <row r="21" spans="1:15">
      <c r="A21" s="10"/>
      <c r="B21" s="14" t="s">
        <v>20</v>
      </c>
      <c r="C21" s="13">
        <v>0</v>
      </c>
      <c r="D21" s="13"/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20">
        <v>0</v>
      </c>
      <c r="M21" s="20">
        <v>0</v>
      </c>
      <c r="N21" s="13">
        <v>0</v>
      </c>
      <c r="O21" s="25">
        <f t="shared" si="0"/>
        <v>0</v>
      </c>
    </row>
    <row r="22" spans="1:15">
      <c r="A22" s="10"/>
      <c r="B22" s="14" t="s">
        <v>21</v>
      </c>
      <c r="C22" s="13"/>
      <c r="D22" s="13"/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8</v>
      </c>
      <c r="K22" s="13">
        <v>34</v>
      </c>
      <c r="L22" s="13">
        <v>0</v>
      </c>
      <c r="M22" s="13">
        <v>6</v>
      </c>
      <c r="N22" s="13">
        <v>0</v>
      </c>
      <c r="O22" s="25">
        <f t="shared" si="0"/>
        <v>48</v>
      </c>
    </row>
    <row r="23" spans="1:15">
      <c r="A23" s="10"/>
      <c r="B23" s="14" t="s">
        <v>22</v>
      </c>
      <c r="C23" s="13">
        <v>6</v>
      </c>
      <c r="D23" s="13">
        <v>18</v>
      </c>
      <c r="E23" s="13">
        <v>3</v>
      </c>
      <c r="F23" s="13">
        <v>0</v>
      </c>
      <c r="G23" s="13">
        <v>405</v>
      </c>
      <c r="H23" s="13">
        <v>220</v>
      </c>
      <c r="I23" s="13">
        <v>40</v>
      </c>
      <c r="J23" s="13">
        <v>68</v>
      </c>
      <c r="K23" s="13">
        <v>37</v>
      </c>
      <c r="L23" s="13">
        <v>3</v>
      </c>
      <c r="M23" s="13">
        <v>5</v>
      </c>
      <c r="N23" s="13">
        <v>42</v>
      </c>
      <c r="O23" s="25">
        <f t="shared" si="0"/>
        <v>847</v>
      </c>
    </row>
    <row r="24" spans="1:15">
      <c r="A24" s="10"/>
      <c r="B24" s="14" t="s">
        <v>23</v>
      </c>
      <c r="C24" s="13"/>
      <c r="D24" s="13">
        <v>0.5</v>
      </c>
      <c r="E24" s="13">
        <v>0</v>
      </c>
      <c r="F24" s="13">
        <v>0</v>
      </c>
      <c r="G24" s="13">
        <v>0</v>
      </c>
      <c r="H24" s="13">
        <v>158</v>
      </c>
      <c r="I24" s="13">
        <v>146</v>
      </c>
      <c r="J24" s="13">
        <v>165</v>
      </c>
      <c r="K24" s="13">
        <v>306</v>
      </c>
      <c r="L24" s="13">
        <v>0</v>
      </c>
      <c r="M24" s="13">
        <v>2</v>
      </c>
      <c r="N24" s="13">
        <v>0</v>
      </c>
      <c r="O24" s="25">
        <f t="shared" si="0"/>
        <v>777.5</v>
      </c>
    </row>
    <row r="25" spans="1:15">
      <c r="A25" s="10"/>
      <c r="B25" s="14" t="s">
        <v>24</v>
      </c>
      <c r="C25" s="13">
        <v>22.5</v>
      </c>
      <c r="D25" s="13">
        <v>26.2</v>
      </c>
      <c r="E25" s="13">
        <v>18.5</v>
      </c>
      <c r="F25" s="13">
        <v>20.5</v>
      </c>
      <c r="G25" s="13">
        <v>40.5</v>
      </c>
      <c r="H25" s="13">
        <v>9.5</v>
      </c>
      <c r="I25" s="13">
        <v>25</v>
      </c>
      <c r="J25" s="13">
        <v>47.5</v>
      </c>
      <c r="K25" s="13">
        <v>36</v>
      </c>
      <c r="L25" s="13">
        <v>29</v>
      </c>
      <c r="M25" s="13">
        <v>37.5</v>
      </c>
      <c r="N25" s="13">
        <v>62.5</v>
      </c>
      <c r="O25" s="25">
        <f t="shared" si="0"/>
        <v>375.2</v>
      </c>
    </row>
    <row r="26" spans="1:15">
      <c r="A26" s="10"/>
      <c r="B26" s="14" t="s">
        <v>25</v>
      </c>
      <c r="C26" s="13">
        <v>128</v>
      </c>
      <c r="D26" s="13">
        <v>110</v>
      </c>
      <c r="E26" s="13">
        <v>149</v>
      </c>
      <c r="F26" s="13">
        <v>99</v>
      </c>
      <c r="G26" s="13">
        <v>1227</v>
      </c>
      <c r="H26" s="13">
        <v>879.5</v>
      </c>
      <c r="I26" s="13">
        <v>248</v>
      </c>
      <c r="J26" s="13">
        <v>146</v>
      </c>
      <c r="K26" s="13">
        <v>602</v>
      </c>
      <c r="L26" s="13">
        <v>170</v>
      </c>
      <c r="M26" s="13">
        <v>172</v>
      </c>
      <c r="N26" s="13">
        <v>162</v>
      </c>
      <c r="O26" s="25">
        <f t="shared" si="0"/>
        <v>4092.5</v>
      </c>
    </row>
    <row r="27" spans="1:15">
      <c r="A27" s="10"/>
      <c r="B27" s="14" t="s">
        <v>26</v>
      </c>
      <c r="C27" s="13"/>
      <c r="D27" s="13"/>
      <c r="E27" s="13">
        <v>13</v>
      </c>
      <c r="F27" s="13">
        <v>0</v>
      </c>
      <c r="G27" s="13">
        <v>551</v>
      </c>
      <c r="H27" s="13">
        <v>918</v>
      </c>
      <c r="I27" s="13">
        <v>290</v>
      </c>
      <c r="J27" s="13">
        <v>0</v>
      </c>
      <c r="K27" s="13">
        <v>15817</v>
      </c>
      <c r="L27" s="13">
        <v>0</v>
      </c>
      <c r="M27" s="13">
        <v>44</v>
      </c>
      <c r="N27" s="13">
        <v>0</v>
      </c>
      <c r="O27" s="25">
        <f t="shared" si="0"/>
        <v>17633</v>
      </c>
    </row>
    <row r="28" spans="1:15">
      <c r="A28" s="10"/>
      <c r="B28" s="14" t="s">
        <v>27</v>
      </c>
      <c r="C28" s="13">
        <v>313</v>
      </c>
      <c r="D28" s="13">
        <v>284</v>
      </c>
      <c r="E28" s="13">
        <v>105</v>
      </c>
      <c r="F28" s="13">
        <v>66</v>
      </c>
      <c r="G28" s="13">
        <v>252</v>
      </c>
      <c r="H28" s="13">
        <v>1598.5</v>
      </c>
      <c r="I28" s="13">
        <v>1049</v>
      </c>
      <c r="J28" s="13">
        <v>896</v>
      </c>
      <c r="K28" s="13">
        <v>3712</v>
      </c>
      <c r="L28" s="13">
        <v>117</v>
      </c>
      <c r="M28" s="13">
        <v>237</v>
      </c>
      <c r="N28" s="13">
        <v>218</v>
      </c>
      <c r="O28" s="25">
        <f t="shared" si="0"/>
        <v>8847.5</v>
      </c>
    </row>
    <row r="29" spans="1:15">
      <c r="A29" s="10"/>
      <c r="B29" s="14" t="s">
        <v>28</v>
      </c>
      <c r="C29" s="13">
        <v>5</v>
      </c>
      <c r="D29" s="13"/>
      <c r="E29" s="13"/>
      <c r="F29" s="13">
        <v>0</v>
      </c>
      <c r="G29" s="13">
        <v>0</v>
      </c>
      <c r="H29" s="13">
        <v>0</v>
      </c>
      <c r="I29" s="13"/>
      <c r="J29" s="13"/>
      <c r="K29" s="13">
        <v>0</v>
      </c>
      <c r="L29" s="13">
        <v>0</v>
      </c>
      <c r="M29" s="13">
        <v>0</v>
      </c>
      <c r="N29" s="13">
        <v>0</v>
      </c>
      <c r="O29" s="25">
        <f t="shared" si="0"/>
        <v>5</v>
      </c>
    </row>
    <row r="30" spans="1:15">
      <c r="A30" s="10"/>
      <c r="B30" s="14" t="s">
        <v>29</v>
      </c>
      <c r="C30" s="13">
        <v>0</v>
      </c>
      <c r="D30" s="13"/>
      <c r="E30" s="13"/>
      <c r="F30" s="13">
        <v>0</v>
      </c>
      <c r="G30" s="13">
        <v>0</v>
      </c>
      <c r="H30" s="13">
        <v>0</v>
      </c>
      <c r="I30" s="13"/>
      <c r="J30" s="13"/>
      <c r="K30" s="13"/>
      <c r="L30" s="13">
        <v>0</v>
      </c>
      <c r="M30" s="13">
        <v>0</v>
      </c>
      <c r="N30" s="13">
        <v>0</v>
      </c>
      <c r="O30" s="25">
        <f t="shared" si="0"/>
        <v>0</v>
      </c>
    </row>
    <row r="31" spans="1:15">
      <c r="A31" s="10"/>
      <c r="B31" s="14" t="s">
        <v>30</v>
      </c>
      <c r="C31" s="13">
        <v>0</v>
      </c>
      <c r="D31" s="13">
        <v>3</v>
      </c>
      <c r="E31" s="13"/>
      <c r="F31" s="13">
        <v>0</v>
      </c>
      <c r="G31" s="13">
        <v>0</v>
      </c>
      <c r="H31" s="13">
        <v>0</v>
      </c>
      <c r="I31" s="13"/>
      <c r="J31" s="13"/>
      <c r="K31" s="13">
        <v>2</v>
      </c>
      <c r="L31" s="13">
        <v>0</v>
      </c>
      <c r="M31" s="13">
        <v>0</v>
      </c>
      <c r="N31" s="13">
        <v>0</v>
      </c>
      <c r="O31" s="25">
        <f t="shared" si="0"/>
        <v>5</v>
      </c>
    </row>
    <row r="32" spans="1:15">
      <c r="A32" s="10"/>
      <c r="B32" s="14" t="s">
        <v>31</v>
      </c>
      <c r="C32" s="13">
        <v>0</v>
      </c>
      <c r="D32" s="13"/>
      <c r="E32" s="13"/>
      <c r="F32" s="13">
        <v>0</v>
      </c>
      <c r="G32" s="13">
        <v>0</v>
      </c>
      <c r="H32" s="13">
        <v>0</v>
      </c>
      <c r="I32" s="13"/>
      <c r="J32" s="13"/>
      <c r="K32" s="13"/>
      <c r="L32" s="13">
        <v>0</v>
      </c>
      <c r="M32" s="13">
        <v>0</v>
      </c>
      <c r="N32" s="13">
        <v>4</v>
      </c>
      <c r="O32" s="25">
        <f t="shared" si="0"/>
        <v>4</v>
      </c>
    </row>
    <row r="33" spans="1:22">
      <c r="A33" s="10"/>
      <c r="B33" s="14" t="s">
        <v>32</v>
      </c>
      <c r="C33" s="13">
        <v>6</v>
      </c>
      <c r="D33" s="13"/>
      <c r="E33" s="13"/>
      <c r="F33" s="13">
        <v>0</v>
      </c>
      <c r="G33" s="13">
        <v>0</v>
      </c>
      <c r="H33" s="13">
        <v>0</v>
      </c>
      <c r="I33" s="13"/>
      <c r="J33" s="13"/>
      <c r="K33" s="13"/>
      <c r="L33" s="13">
        <v>0</v>
      </c>
      <c r="M33" s="13">
        <v>0</v>
      </c>
      <c r="N33" s="13">
        <v>0</v>
      </c>
      <c r="O33" s="25">
        <f t="shared" si="0"/>
        <v>6</v>
      </c>
    </row>
    <row r="34" spans="1:22">
      <c r="A34" s="10"/>
      <c r="B34" s="14" t="s">
        <v>33</v>
      </c>
      <c r="C34" s="13">
        <v>0</v>
      </c>
      <c r="D34" s="13"/>
      <c r="E34" s="13"/>
      <c r="F34" s="13">
        <v>0</v>
      </c>
      <c r="G34" s="13">
        <v>0</v>
      </c>
      <c r="H34" s="13">
        <v>0</v>
      </c>
      <c r="I34" s="13"/>
      <c r="J34" s="13"/>
      <c r="K34" s="13"/>
      <c r="L34" s="13">
        <v>0</v>
      </c>
      <c r="M34" s="13">
        <v>0</v>
      </c>
      <c r="N34" s="13">
        <v>0</v>
      </c>
      <c r="O34" s="25">
        <f t="shared" si="0"/>
        <v>0</v>
      </c>
    </row>
    <row r="35" spans="1:22">
      <c r="A35" s="10"/>
      <c r="B35" s="14" t="s">
        <v>34</v>
      </c>
      <c r="C35" s="13">
        <v>37</v>
      </c>
      <c r="D35" s="13"/>
      <c r="E35" s="13"/>
      <c r="F35" s="13">
        <v>0</v>
      </c>
      <c r="G35" s="13"/>
      <c r="H35" s="13">
        <v>0</v>
      </c>
      <c r="I35" s="13"/>
      <c r="J35" s="13"/>
      <c r="K35" s="13"/>
      <c r="L35" s="13">
        <v>0</v>
      </c>
      <c r="M35" s="13">
        <v>0</v>
      </c>
      <c r="N35" s="13">
        <v>0</v>
      </c>
      <c r="O35" s="25">
        <f t="shared" si="0"/>
        <v>37</v>
      </c>
    </row>
    <row r="36" spans="1:22">
      <c r="A36" s="10"/>
      <c r="B36" s="14" t="s">
        <v>35</v>
      </c>
      <c r="C36" s="13">
        <v>0</v>
      </c>
      <c r="D36" s="13"/>
      <c r="E36" s="13"/>
      <c r="F36" s="13">
        <v>0</v>
      </c>
      <c r="G36" s="13">
        <v>3</v>
      </c>
      <c r="H36" s="13">
        <v>4</v>
      </c>
      <c r="I36" s="13"/>
      <c r="J36" s="13"/>
      <c r="K36" s="13"/>
      <c r="L36" s="13">
        <v>0</v>
      </c>
      <c r="M36" s="13">
        <v>0</v>
      </c>
      <c r="N36" s="13">
        <v>0</v>
      </c>
      <c r="O36" s="25">
        <f t="shared" si="0"/>
        <v>7</v>
      </c>
    </row>
    <row r="37" spans="1:22">
      <c r="A37" s="10"/>
      <c r="B37" s="14" t="s">
        <v>36</v>
      </c>
      <c r="C37" s="13"/>
      <c r="D37" s="13">
        <v>8.5</v>
      </c>
      <c r="E37" s="13"/>
      <c r="F37" s="13"/>
      <c r="G37" s="13">
        <v>0</v>
      </c>
      <c r="H37" s="13">
        <v>0</v>
      </c>
      <c r="I37" s="13"/>
      <c r="J37" s="13"/>
      <c r="K37" s="13"/>
      <c r="L37" s="13">
        <v>0</v>
      </c>
      <c r="M37" s="13">
        <v>0</v>
      </c>
      <c r="N37" s="13">
        <v>0</v>
      </c>
      <c r="O37" s="25">
        <f t="shared" si="0"/>
        <v>8.5</v>
      </c>
    </row>
    <row r="38" spans="1:22">
      <c r="A38" s="10"/>
      <c r="B38" s="14" t="s">
        <v>37</v>
      </c>
      <c r="C38" s="13">
        <v>0</v>
      </c>
      <c r="D38" s="13"/>
      <c r="E38" s="13"/>
      <c r="F38" s="13">
        <v>1</v>
      </c>
      <c r="G38" s="13">
        <v>0</v>
      </c>
      <c r="H38" s="13">
        <v>0</v>
      </c>
      <c r="I38" s="13"/>
      <c r="J38" s="13"/>
      <c r="K38" s="13"/>
      <c r="L38" s="13">
        <v>0</v>
      </c>
      <c r="M38" s="13">
        <v>21</v>
      </c>
      <c r="N38" s="13">
        <v>0</v>
      </c>
      <c r="O38" s="25">
        <f t="shared" si="0"/>
        <v>22</v>
      </c>
    </row>
    <row r="39" spans="1:22">
      <c r="A39" s="10"/>
      <c r="B39" s="14" t="s">
        <v>38</v>
      </c>
      <c r="C39" s="13"/>
      <c r="D39" s="13">
        <v>3</v>
      </c>
      <c r="E39" s="13"/>
      <c r="F39" s="13">
        <v>6</v>
      </c>
      <c r="G39" s="13"/>
      <c r="H39" s="13"/>
      <c r="I39" s="13"/>
      <c r="J39" s="13"/>
      <c r="K39" s="13"/>
      <c r="L39" s="20">
        <v>0</v>
      </c>
      <c r="M39" s="20">
        <v>0</v>
      </c>
      <c r="N39" s="13">
        <v>0</v>
      </c>
      <c r="O39" s="25">
        <f t="shared" si="0"/>
        <v>9</v>
      </c>
    </row>
    <row r="40" spans="1:22" ht="22.5" thickBot="1">
      <c r="A40" s="15"/>
      <c r="B40" s="16" t="s">
        <v>39</v>
      </c>
      <c r="C40" s="17">
        <v>0</v>
      </c>
      <c r="D40" s="17"/>
      <c r="E40" s="17"/>
      <c r="F40" s="17">
        <v>0</v>
      </c>
      <c r="G40" s="17"/>
      <c r="H40" s="17">
        <v>59</v>
      </c>
      <c r="I40" s="17"/>
      <c r="J40" s="17">
        <v>14</v>
      </c>
      <c r="K40" s="17"/>
      <c r="L40" s="20">
        <v>0</v>
      </c>
      <c r="M40" s="20">
        <v>0</v>
      </c>
      <c r="N40" s="13">
        <v>0</v>
      </c>
      <c r="O40" s="25">
        <f t="shared" si="0"/>
        <v>73</v>
      </c>
    </row>
    <row r="41" spans="1:22" ht="22.5" thickBot="1">
      <c r="A41" s="30" t="s">
        <v>51</v>
      </c>
      <c r="B41" s="30"/>
      <c r="C41" s="31">
        <f>SUM(C3:C40)</f>
        <v>38540.5</v>
      </c>
      <c r="D41" s="31">
        <f t="shared" ref="D41:N41" si="1">SUM(D3:D40)</f>
        <v>38148.699999999997</v>
      </c>
      <c r="E41" s="31">
        <f t="shared" si="1"/>
        <v>54358.5</v>
      </c>
      <c r="F41" s="31">
        <f t="shared" si="1"/>
        <v>36541.5</v>
      </c>
      <c r="G41" s="31">
        <f t="shared" si="1"/>
        <v>48309.5</v>
      </c>
      <c r="H41" s="31">
        <f t="shared" si="1"/>
        <v>35341</v>
      </c>
      <c r="I41" s="31">
        <f t="shared" si="1"/>
        <v>124023</v>
      </c>
      <c r="J41" s="31">
        <f t="shared" si="1"/>
        <v>50520.5</v>
      </c>
      <c r="K41" s="31">
        <f t="shared" si="1"/>
        <v>67145</v>
      </c>
      <c r="L41" s="31">
        <f t="shared" si="1"/>
        <v>44388</v>
      </c>
      <c r="M41" s="31">
        <f t="shared" si="1"/>
        <v>43850.5</v>
      </c>
      <c r="N41" s="31">
        <f t="shared" si="1"/>
        <v>44600.5</v>
      </c>
      <c r="O41" s="31">
        <f>SUM(O3:O40)</f>
        <v>625767.19999999995</v>
      </c>
      <c r="V41" s="3" t="s">
        <v>40</v>
      </c>
    </row>
    <row r="42" spans="1:22">
      <c r="A42" s="40" t="s">
        <v>52</v>
      </c>
      <c r="B42" s="18" t="s">
        <v>41</v>
      </c>
      <c r="C42" s="19">
        <v>7144</v>
      </c>
      <c r="D42" s="19">
        <v>7654</v>
      </c>
      <c r="E42" s="19">
        <v>7668</v>
      </c>
      <c r="F42" s="19">
        <v>7747</v>
      </c>
      <c r="G42" s="19">
        <v>8428</v>
      </c>
      <c r="H42" s="19">
        <v>8030</v>
      </c>
      <c r="I42" s="19">
        <v>7929</v>
      </c>
      <c r="J42" s="19">
        <v>11978</v>
      </c>
      <c r="K42" s="19">
        <v>7022</v>
      </c>
      <c r="L42" s="19">
        <v>7582</v>
      </c>
      <c r="M42" s="19">
        <v>8790</v>
      </c>
      <c r="N42" s="19">
        <v>5892</v>
      </c>
      <c r="O42" s="26">
        <f>SUM(C42:N42)</f>
        <v>95864</v>
      </c>
    </row>
    <row r="43" spans="1:22">
      <c r="A43" s="20"/>
      <c r="B43" s="21" t="s">
        <v>42</v>
      </c>
      <c r="C43" s="13">
        <v>7206</v>
      </c>
      <c r="D43" s="13">
        <v>6828</v>
      </c>
      <c r="E43" s="13">
        <v>6964</v>
      </c>
      <c r="F43" s="13">
        <v>7416</v>
      </c>
      <c r="G43" s="13">
        <v>8365</v>
      </c>
      <c r="H43" s="13">
        <v>7922</v>
      </c>
      <c r="I43" s="13">
        <v>8171</v>
      </c>
      <c r="J43" s="13">
        <v>11205</v>
      </c>
      <c r="K43" s="13">
        <v>6776</v>
      </c>
      <c r="L43" s="13">
        <v>7187</v>
      </c>
      <c r="M43" s="13">
        <v>8856</v>
      </c>
      <c r="N43" s="13">
        <v>6385</v>
      </c>
      <c r="O43" s="25">
        <f t="shared" ref="O43:O47" si="2">SUM(C43:N43)</f>
        <v>93281</v>
      </c>
    </row>
    <row r="44" spans="1:22">
      <c r="A44" s="20"/>
      <c r="B44" s="21" t="s">
        <v>43</v>
      </c>
      <c r="C44" s="13">
        <v>63</v>
      </c>
      <c r="D44" s="13">
        <v>63</v>
      </c>
      <c r="E44" s="13">
        <v>63</v>
      </c>
      <c r="F44" s="13">
        <v>83</v>
      </c>
      <c r="G44" s="13">
        <v>82</v>
      </c>
      <c r="H44" s="13">
        <v>81</v>
      </c>
      <c r="I44" s="13">
        <v>104</v>
      </c>
      <c r="J44" s="13">
        <v>96</v>
      </c>
      <c r="K44" s="13">
        <v>115</v>
      </c>
      <c r="L44" s="13">
        <v>96</v>
      </c>
      <c r="M44" s="13">
        <v>117</v>
      </c>
      <c r="N44" s="13">
        <v>125</v>
      </c>
      <c r="O44" s="25">
        <f t="shared" si="2"/>
        <v>1088</v>
      </c>
    </row>
    <row r="45" spans="1:22">
      <c r="A45" s="20"/>
      <c r="B45" s="21" t="s">
        <v>7</v>
      </c>
      <c r="C45" s="13">
        <v>8932</v>
      </c>
      <c r="D45" s="13">
        <v>7529</v>
      </c>
      <c r="E45" s="13">
        <v>8096</v>
      </c>
      <c r="F45" s="13">
        <v>8989</v>
      </c>
      <c r="G45" s="13">
        <v>8505</v>
      </c>
      <c r="H45" s="13">
        <v>8100</v>
      </c>
      <c r="I45" s="13">
        <v>8198</v>
      </c>
      <c r="J45" s="13">
        <v>14917</v>
      </c>
      <c r="K45" s="13">
        <v>7384</v>
      </c>
      <c r="L45" s="13">
        <v>7822</v>
      </c>
      <c r="M45" s="13">
        <v>10348</v>
      </c>
      <c r="N45" s="13">
        <v>11486</v>
      </c>
      <c r="O45" s="25">
        <f t="shared" si="2"/>
        <v>110306</v>
      </c>
    </row>
    <row r="46" spans="1:22">
      <c r="A46" s="20"/>
      <c r="B46" s="21" t="s">
        <v>44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/>
      <c r="N46" s="13"/>
      <c r="O46" s="25">
        <f t="shared" si="2"/>
        <v>0</v>
      </c>
    </row>
    <row r="47" spans="1:22" ht="22.5" thickBot="1">
      <c r="A47" s="22"/>
      <c r="B47" s="29" t="s">
        <v>45</v>
      </c>
      <c r="C47" s="23">
        <v>8875</v>
      </c>
      <c r="D47" s="23">
        <v>7169</v>
      </c>
      <c r="E47" s="23">
        <v>7665</v>
      </c>
      <c r="F47" s="23">
        <v>8925</v>
      </c>
      <c r="G47" s="23">
        <v>8315</v>
      </c>
      <c r="H47" s="23">
        <v>8218</v>
      </c>
      <c r="I47" s="23">
        <v>8282</v>
      </c>
      <c r="J47" s="23">
        <v>14624</v>
      </c>
      <c r="K47" s="23">
        <v>7042</v>
      </c>
      <c r="L47" s="23">
        <v>7507</v>
      </c>
      <c r="M47" s="23">
        <v>10208</v>
      </c>
      <c r="N47" s="23">
        <v>10230</v>
      </c>
      <c r="O47" s="27">
        <f t="shared" si="2"/>
        <v>107060</v>
      </c>
    </row>
    <row r="48" spans="1:22" s="2" customFormat="1" ht="22.5" thickBot="1">
      <c r="A48" s="32" t="s">
        <v>53</v>
      </c>
      <c r="B48" s="33"/>
      <c r="C48" s="34">
        <f>SUM(C42:C47)</f>
        <v>32220</v>
      </c>
      <c r="D48" s="34">
        <f t="shared" ref="D48:K48" si="3">SUM(D42:D47)</f>
        <v>29243</v>
      </c>
      <c r="E48" s="34">
        <f t="shared" si="3"/>
        <v>30456</v>
      </c>
      <c r="F48" s="34">
        <f t="shared" si="3"/>
        <v>33160</v>
      </c>
      <c r="G48" s="34">
        <f t="shared" si="3"/>
        <v>33695</v>
      </c>
      <c r="H48" s="34">
        <f t="shared" si="3"/>
        <v>32351</v>
      </c>
      <c r="I48" s="34">
        <f t="shared" si="3"/>
        <v>32684</v>
      </c>
      <c r="J48" s="34">
        <f t="shared" si="3"/>
        <v>52820</v>
      </c>
      <c r="K48" s="34">
        <f t="shared" si="3"/>
        <v>28339</v>
      </c>
      <c r="L48" s="34">
        <f>SUM(L42:L47)</f>
        <v>30194</v>
      </c>
      <c r="M48" s="34">
        <f>SUM(M42:M47)</f>
        <v>38319</v>
      </c>
      <c r="N48" s="34">
        <f t="shared" ref="N48" si="4">SUM(N42:N47)</f>
        <v>34118</v>
      </c>
      <c r="O48" s="34">
        <f>SUM(O42:O47)</f>
        <v>407599</v>
      </c>
    </row>
    <row r="49" spans="1:15" s="2" customFormat="1" ht="23.25" thickTop="1" thickBot="1">
      <c r="A49" s="35" t="s">
        <v>46</v>
      </c>
      <c r="B49" s="36"/>
      <c r="C49" s="37">
        <f t="shared" ref="C49:K49" si="5">SUM(C41,C48)</f>
        <v>70760.5</v>
      </c>
      <c r="D49" s="38">
        <f t="shared" si="5"/>
        <v>67391.7</v>
      </c>
      <c r="E49" s="38">
        <f t="shared" si="5"/>
        <v>84814.5</v>
      </c>
      <c r="F49" s="38">
        <f t="shared" si="5"/>
        <v>69701.5</v>
      </c>
      <c r="G49" s="38">
        <f t="shared" si="5"/>
        <v>82004.5</v>
      </c>
      <c r="H49" s="38">
        <f t="shared" si="5"/>
        <v>67692</v>
      </c>
      <c r="I49" s="38">
        <f t="shared" si="5"/>
        <v>156707</v>
      </c>
      <c r="J49" s="38">
        <f t="shared" si="5"/>
        <v>103340.5</v>
      </c>
      <c r="K49" s="38">
        <f t="shared" si="5"/>
        <v>95484</v>
      </c>
      <c r="L49" s="38">
        <f>SUM(L41,L48)</f>
        <v>74582</v>
      </c>
      <c r="M49" s="38">
        <f t="shared" ref="M49:N49" si="6">SUM(M41,M48)</f>
        <v>82169.5</v>
      </c>
      <c r="N49" s="38">
        <f t="shared" si="6"/>
        <v>78718.5</v>
      </c>
      <c r="O49" s="38">
        <f>SUM(O41,O48)</f>
        <v>1033366.2</v>
      </c>
    </row>
    <row r="50" spans="1:15" ht="23.25" thickTop="1" thickBot="1">
      <c r="A50" s="43" t="s">
        <v>55</v>
      </c>
      <c r="B50" s="44" t="s">
        <v>47</v>
      </c>
      <c r="C50" s="45">
        <v>139155</v>
      </c>
      <c r="D50" s="45">
        <v>168665</v>
      </c>
      <c r="E50" s="45">
        <v>183795</v>
      </c>
      <c r="F50" s="45">
        <v>138735</v>
      </c>
      <c r="G50" s="45">
        <v>147515</v>
      </c>
      <c r="H50" s="45">
        <v>128150</v>
      </c>
      <c r="I50" s="45">
        <v>126150</v>
      </c>
      <c r="J50" s="45">
        <v>161340</v>
      </c>
      <c r="K50" s="45">
        <v>137295</v>
      </c>
      <c r="L50" s="46">
        <v>177455</v>
      </c>
      <c r="M50" s="46">
        <v>200625</v>
      </c>
      <c r="N50" s="46">
        <v>164785</v>
      </c>
      <c r="O50" s="47">
        <f>SUM(C50:N50)</f>
        <v>1873665</v>
      </c>
    </row>
    <row r="51" spans="1:15" s="2" customFormat="1" ht="23.25" thickTop="1" thickBot="1">
      <c r="A51" s="41" t="s">
        <v>54</v>
      </c>
      <c r="B51" s="41" t="s">
        <v>48</v>
      </c>
      <c r="C51" s="42">
        <f>C49+C50</f>
        <v>209915.5</v>
      </c>
      <c r="D51" s="42">
        <f t="shared" ref="D51:K51" si="7">D49+D50</f>
        <v>236056.7</v>
      </c>
      <c r="E51" s="42">
        <f t="shared" si="7"/>
        <v>268609.5</v>
      </c>
      <c r="F51" s="42">
        <f t="shared" si="7"/>
        <v>208436.5</v>
      </c>
      <c r="G51" s="42">
        <f t="shared" si="7"/>
        <v>229519.5</v>
      </c>
      <c r="H51" s="42">
        <f t="shared" si="7"/>
        <v>195842</v>
      </c>
      <c r="I51" s="42">
        <f t="shared" si="7"/>
        <v>282857</v>
      </c>
      <c r="J51" s="42">
        <f t="shared" si="7"/>
        <v>264680.5</v>
      </c>
      <c r="K51" s="42">
        <f t="shared" si="7"/>
        <v>232779</v>
      </c>
      <c r="L51" s="42">
        <f>L49+L50</f>
        <v>252037</v>
      </c>
      <c r="M51" s="42">
        <f t="shared" ref="M51:N51" si="8">M49+M50</f>
        <v>282794.5</v>
      </c>
      <c r="N51" s="42">
        <f t="shared" si="8"/>
        <v>243503.5</v>
      </c>
      <c r="O51" s="42">
        <f>O49+O50</f>
        <v>2907031.2</v>
      </c>
    </row>
    <row r="52" spans="1:15" ht="22.5" thickTop="1">
      <c r="O52" s="24"/>
    </row>
    <row r="53" spans="1:15">
      <c r="A53" s="3" t="s">
        <v>56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54"/>
  <sheetViews>
    <sheetView zoomScale="50" zoomScaleNormal="5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9" sqref="G29"/>
    </sheetView>
  </sheetViews>
  <sheetFormatPr defaultColWidth="8.85546875" defaultRowHeight="21.75"/>
  <cols>
    <col min="1" max="1" width="67" style="3" bestFit="1" customWidth="1"/>
    <col min="2" max="2" width="56.28515625" style="2" customWidth="1"/>
    <col min="3" max="4" width="23" style="3" bestFit="1" customWidth="1"/>
    <col min="5" max="5" width="22.7109375" style="3" bestFit="1" customWidth="1"/>
    <col min="6" max="13" width="23" style="3" bestFit="1" customWidth="1"/>
    <col min="14" max="14" width="23" style="4" bestFit="1" customWidth="1"/>
    <col min="15" max="15" width="25.85546875" style="3" bestFit="1" customWidth="1"/>
    <col min="16" max="16" width="17.140625" style="3" bestFit="1" customWidth="1"/>
    <col min="17" max="18" width="25.42578125" style="3" bestFit="1" customWidth="1"/>
    <col min="19" max="19" width="32" style="3" bestFit="1" customWidth="1"/>
    <col min="20" max="20" width="26.140625" style="3" bestFit="1" customWidth="1"/>
    <col min="21" max="21" width="22.140625" style="3" bestFit="1" customWidth="1"/>
    <col min="22" max="22" width="31.28515625" style="3" bestFit="1" customWidth="1"/>
    <col min="23" max="23" width="8.85546875" style="3"/>
    <col min="24" max="24" width="10.42578125" style="3" bestFit="1" customWidth="1"/>
    <col min="25" max="25" width="21.5703125" style="3" bestFit="1" customWidth="1"/>
    <col min="26" max="28" width="8.85546875" style="3"/>
    <col min="29" max="31" width="9.42578125" style="3" bestFit="1" customWidth="1"/>
    <col min="32" max="33" width="9.28515625" style="3" bestFit="1" customWidth="1"/>
    <col min="34" max="35" width="15.28515625" style="3" bestFit="1" customWidth="1"/>
    <col min="36" max="41" width="9.42578125" style="3" bestFit="1" customWidth="1"/>
    <col min="42" max="42" width="13.140625" style="3" bestFit="1" customWidth="1"/>
    <col min="43" max="43" width="18.7109375" style="3" bestFit="1" customWidth="1"/>
    <col min="44" max="45" width="9.42578125" style="3" bestFit="1" customWidth="1"/>
    <col min="46" max="46" width="15.140625" style="3" bestFit="1" customWidth="1"/>
    <col min="47" max="47" width="9.42578125" style="3" bestFit="1" customWidth="1"/>
    <col min="48" max="48" width="13.140625" style="3" bestFit="1" customWidth="1"/>
    <col min="49" max="50" width="9.42578125" style="3" bestFit="1" customWidth="1"/>
    <col min="51" max="51" width="10.7109375" style="3" bestFit="1" customWidth="1"/>
    <col min="52" max="53" width="15.28515625" style="3" bestFit="1" customWidth="1"/>
    <col min="54" max="57" width="9.28515625" style="3" bestFit="1" customWidth="1"/>
    <col min="58" max="58" width="9.42578125" style="3" bestFit="1" customWidth="1"/>
    <col min="59" max="16384" width="8.85546875" style="3"/>
  </cols>
  <sheetData>
    <row r="1" spans="1:58" ht="27">
      <c r="A1" s="1" t="s">
        <v>49</v>
      </c>
    </row>
    <row r="2" spans="1:58" s="5" customFormat="1">
      <c r="B2" s="6" t="s">
        <v>0</v>
      </c>
      <c r="C2" s="7">
        <v>24473</v>
      </c>
      <c r="D2" s="7">
        <v>24504</v>
      </c>
      <c r="E2" s="7">
        <v>24532</v>
      </c>
      <c r="F2" s="7">
        <v>24563</v>
      </c>
      <c r="G2" s="7">
        <v>24593</v>
      </c>
      <c r="H2" s="7">
        <v>24624</v>
      </c>
      <c r="I2" s="7">
        <v>24654</v>
      </c>
      <c r="J2" s="7">
        <v>24685</v>
      </c>
      <c r="K2" s="7">
        <v>24716</v>
      </c>
      <c r="L2" s="7">
        <v>24746</v>
      </c>
      <c r="M2" s="7">
        <v>24777</v>
      </c>
      <c r="N2" s="7">
        <v>24807</v>
      </c>
      <c r="O2" s="28" t="s">
        <v>1</v>
      </c>
      <c r="P2" s="8"/>
      <c r="Q2" s="6"/>
      <c r="R2" s="6"/>
      <c r="S2" s="6"/>
      <c r="T2" s="8"/>
      <c r="U2" s="8"/>
      <c r="V2" s="6"/>
      <c r="W2" s="6"/>
      <c r="X2" s="6"/>
      <c r="Y2" s="6"/>
      <c r="Z2" s="6"/>
      <c r="AA2" s="6"/>
      <c r="AB2" s="6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9"/>
      <c r="BC2" s="9"/>
      <c r="BD2" s="9"/>
      <c r="BE2" s="9"/>
      <c r="BF2" s="9"/>
    </row>
    <row r="3" spans="1:58">
      <c r="A3" s="50" t="s">
        <v>50</v>
      </c>
      <c r="B3" s="11" t="s">
        <v>2</v>
      </c>
      <c r="C3" s="12">
        <v>2946</v>
      </c>
      <c r="D3" s="12">
        <v>7653</v>
      </c>
      <c r="E3" s="12">
        <v>8826</v>
      </c>
      <c r="F3" s="12">
        <v>1358</v>
      </c>
      <c r="G3" s="12">
        <v>9012</v>
      </c>
      <c r="H3" s="12">
        <v>4999</v>
      </c>
      <c r="I3" s="12">
        <v>2186</v>
      </c>
      <c r="J3" s="12">
        <v>3584</v>
      </c>
      <c r="K3" s="12">
        <v>3055</v>
      </c>
      <c r="L3" s="13">
        <v>5183</v>
      </c>
      <c r="M3" s="13">
        <v>2305</v>
      </c>
      <c r="N3" s="13">
        <v>1723</v>
      </c>
      <c r="O3" s="25">
        <f>SUM(C3:N3)</f>
        <v>52830</v>
      </c>
    </row>
    <row r="4" spans="1:58">
      <c r="A4" s="10"/>
      <c r="B4" s="14" t="s">
        <v>3</v>
      </c>
      <c r="C4" s="13">
        <v>16961</v>
      </c>
      <c r="D4" s="13">
        <v>15429</v>
      </c>
      <c r="E4" s="13">
        <v>16004</v>
      </c>
      <c r="F4" s="13">
        <v>14530</v>
      </c>
      <c r="G4" s="13">
        <v>18068</v>
      </c>
      <c r="H4" s="13">
        <v>15206</v>
      </c>
      <c r="I4" s="13">
        <v>15982</v>
      </c>
      <c r="J4" s="13">
        <v>20134</v>
      </c>
      <c r="K4" s="13">
        <v>17591</v>
      </c>
      <c r="L4" s="13">
        <v>19779</v>
      </c>
      <c r="M4" s="13">
        <v>18937</v>
      </c>
      <c r="N4" s="13">
        <v>16233</v>
      </c>
      <c r="O4" s="25">
        <f t="shared" ref="O4:O40" si="0">SUM(C4:N4)</f>
        <v>204854</v>
      </c>
    </row>
    <row r="5" spans="1:58">
      <c r="A5" s="10"/>
      <c r="B5" s="14" t="s">
        <v>4</v>
      </c>
      <c r="C5" s="13"/>
      <c r="D5" s="13"/>
      <c r="E5" s="13"/>
      <c r="F5" s="13"/>
      <c r="G5" s="13">
        <v>29</v>
      </c>
      <c r="H5" s="13"/>
      <c r="I5" s="13"/>
      <c r="J5" s="13"/>
      <c r="K5" s="13"/>
      <c r="L5" s="13">
        <v>11</v>
      </c>
      <c r="M5" s="13">
        <v>16</v>
      </c>
      <c r="N5" s="13">
        <v>36</v>
      </c>
      <c r="O5" s="25">
        <f t="shared" si="0"/>
        <v>92</v>
      </c>
    </row>
    <row r="6" spans="1:58">
      <c r="A6" s="10"/>
      <c r="B6" s="14" t="s">
        <v>5</v>
      </c>
      <c r="C6" s="13">
        <v>5373</v>
      </c>
      <c r="D6" s="13">
        <v>4793</v>
      </c>
      <c r="E6" s="13">
        <v>39346</v>
      </c>
      <c r="F6" s="13">
        <v>3320</v>
      </c>
      <c r="G6" s="13">
        <v>11193</v>
      </c>
      <c r="H6" s="13">
        <v>9063</v>
      </c>
      <c r="I6" s="13">
        <v>4407</v>
      </c>
      <c r="J6" s="13">
        <v>6012</v>
      </c>
      <c r="K6" s="13">
        <v>5021</v>
      </c>
      <c r="L6" s="13">
        <v>6114</v>
      </c>
      <c r="M6" s="13">
        <v>41134</v>
      </c>
      <c r="N6" s="13">
        <v>4574</v>
      </c>
      <c r="O6" s="25">
        <f t="shared" si="0"/>
        <v>140350</v>
      </c>
    </row>
    <row r="7" spans="1:58">
      <c r="A7" s="10"/>
      <c r="B7" s="14" t="s">
        <v>6</v>
      </c>
      <c r="C7" s="13">
        <v>4835</v>
      </c>
      <c r="D7" s="13">
        <v>3461</v>
      </c>
      <c r="E7" s="13">
        <v>4140</v>
      </c>
      <c r="F7" s="13">
        <v>3462</v>
      </c>
      <c r="G7" s="13">
        <v>4903</v>
      </c>
      <c r="H7" s="13">
        <v>4031</v>
      </c>
      <c r="I7" s="13">
        <v>4360</v>
      </c>
      <c r="J7" s="13">
        <v>4326</v>
      </c>
      <c r="K7" s="13">
        <v>4821</v>
      </c>
      <c r="L7" s="13">
        <v>4356</v>
      </c>
      <c r="M7" s="13">
        <v>4397</v>
      </c>
      <c r="N7" s="13">
        <v>3990.5</v>
      </c>
      <c r="O7" s="25">
        <f t="shared" si="0"/>
        <v>51082.5</v>
      </c>
    </row>
    <row r="8" spans="1:58">
      <c r="A8" s="10"/>
      <c r="B8" s="14" t="s">
        <v>7</v>
      </c>
      <c r="C8" s="13">
        <v>3244</v>
      </c>
      <c r="D8" s="13">
        <v>3443</v>
      </c>
      <c r="E8" s="13">
        <v>2793</v>
      </c>
      <c r="F8" s="13">
        <v>3052</v>
      </c>
      <c r="G8" s="13">
        <v>3082</v>
      </c>
      <c r="H8" s="13">
        <v>2556</v>
      </c>
      <c r="I8" s="13">
        <v>2984</v>
      </c>
      <c r="J8" s="13">
        <v>2801</v>
      </c>
      <c r="K8" s="13">
        <v>2488</v>
      </c>
      <c r="L8" s="13">
        <v>3001</v>
      </c>
      <c r="M8" s="13">
        <v>2764</v>
      </c>
      <c r="N8" s="13">
        <v>4412</v>
      </c>
      <c r="O8" s="25">
        <f t="shared" si="0"/>
        <v>36620</v>
      </c>
    </row>
    <row r="9" spans="1:58">
      <c r="A9" s="10"/>
      <c r="B9" s="14" t="s">
        <v>8</v>
      </c>
      <c r="C9" s="13">
        <v>856</v>
      </c>
      <c r="D9" s="13">
        <v>712</v>
      </c>
      <c r="E9" s="13">
        <v>690</v>
      </c>
      <c r="F9" s="13">
        <v>848</v>
      </c>
      <c r="G9" s="13">
        <v>652</v>
      </c>
      <c r="H9" s="13">
        <v>668</v>
      </c>
      <c r="I9" s="13">
        <v>836</v>
      </c>
      <c r="J9" s="13">
        <v>680</v>
      </c>
      <c r="K9" s="13">
        <v>804</v>
      </c>
      <c r="L9" s="13">
        <v>652</v>
      </c>
      <c r="M9" s="13">
        <v>652</v>
      </c>
      <c r="N9" s="13">
        <v>656</v>
      </c>
      <c r="O9" s="25">
        <f t="shared" si="0"/>
        <v>8706</v>
      </c>
    </row>
    <row r="10" spans="1:58">
      <c r="A10" s="10"/>
      <c r="B10" s="14" t="s">
        <v>9</v>
      </c>
      <c r="C10" s="13">
        <v>5421</v>
      </c>
      <c r="D10" s="13">
        <v>6848</v>
      </c>
      <c r="E10" s="13">
        <v>6192.5</v>
      </c>
      <c r="F10" s="13">
        <v>6661</v>
      </c>
      <c r="G10" s="13">
        <v>5819</v>
      </c>
      <c r="H10" s="13">
        <v>3710</v>
      </c>
      <c r="I10" s="13">
        <v>4034</v>
      </c>
      <c r="J10" s="13">
        <v>4651</v>
      </c>
      <c r="K10" s="13">
        <v>5535</v>
      </c>
      <c r="L10" s="13">
        <v>6168</v>
      </c>
      <c r="M10" s="13">
        <v>5552</v>
      </c>
      <c r="N10" s="13">
        <v>4648</v>
      </c>
      <c r="O10" s="25">
        <f t="shared" si="0"/>
        <v>65239.5</v>
      </c>
    </row>
    <row r="11" spans="1:58">
      <c r="A11" s="10"/>
      <c r="B11" s="14" t="s">
        <v>10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25">
        <f t="shared" si="0"/>
        <v>0</v>
      </c>
    </row>
    <row r="12" spans="1:58">
      <c r="A12" s="10"/>
      <c r="B12" s="14" t="s">
        <v>11</v>
      </c>
      <c r="C12" s="13">
        <v>460</v>
      </c>
      <c r="D12" s="13">
        <v>452</v>
      </c>
      <c r="E12" s="13">
        <v>480</v>
      </c>
      <c r="F12" s="13">
        <v>513</v>
      </c>
      <c r="G12" s="13">
        <v>1017</v>
      </c>
      <c r="H12" s="13">
        <v>972</v>
      </c>
      <c r="I12" s="13">
        <v>928</v>
      </c>
      <c r="J12" s="13">
        <v>1240</v>
      </c>
      <c r="K12" s="13">
        <v>1090</v>
      </c>
      <c r="L12" s="13">
        <v>1356</v>
      </c>
      <c r="M12" s="13">
        <v>1442</v>
      </c>
      <c r="N12" s="13">
        <v>925.5</v>
      </c>
      <c r="O12" s="25">
        <f t="shared" si="0"/>
        <v>10875.5</v>
      </c>
    </row>
    <row r="13" spans="1:58">
      <c r="A13" s="10"/>
      <c r="B13" s="14" t="s">
        <v>12</v>
      </c>
      <c r="C13" s="13">
        <v>1839</v>
      </c>
      <c r="D13" s="13">
        <v>1709</v>
      </c>
      <c r="E13" s="13">
        <v>1531</v>
      </c>
      <c r="F13" s="13">
        <v>1868</v>
      </c>
      <c r="G13" s="13">
        <v>2080</v>
      </c>
      <c r="H13" s="13">
        <v>1430</v>
      </c>
      <c r="I13" s="13">
        <v>1933</v>
      </c>
      <c r="J13" s="13">
        <v>1780</v>
      </c>
      <c r="K13" s="13">
        <v>1708</v>
      </c>
      <c r="L13" s="13">
        <v>2023</v>
      </c>
      <c r="M13" s="13">
        <v>2744</v>
      </c>
      <c r="N13" s="13">
        <v>2605</v>
      </c>
      <c r="O13" s="25">
        <f t="shared" si="0"/>
        <v>23250</v>
      </c>
    </row>
    <row r="14" spans="1:58">
      <c r="A14" s="10"/>
      <c r="B14" s="14" t="s">
        <v>13</v>
      </c>
      <c r="C14" s="13">
        <v>2307</v>
      </c>
      <c r="D14" s="13">
        <v>2825</v>
      </c>
      <c r="E14" s="13">
        <v>2119</v>
      </c>
      <c r="F14" s="13">
        <v>2240</v>
      </c>
      <c r="G14" s="13">
        <v>2375</v>
      </c>
      <c r="H14" s="13">
        <v>2009</v>
      </c>
      <c r="I14" s="13">
        <v>1616</v>
      </c>
      <c r="J14" s="13">
        <v>2066</v>
      </c>
      <c r="K14" s="13">
        <v>2521</v>
      </c>
      <c r="L14" s="13">
        <v>2205</v>
      </c>
      <c r="M14" s="13">
        <v>2360</v>
      </c>
      <c r="N14" s="13">
        <v>2306.5</v>
      </c>
      <c r="O14" s="25">
        <f t="shared" si="0"/>
        <v>26949.5</v>
      </c>
    </row>
    <row r="15" spans="1:58">
      <c r="A15" s="10"/>
      <c r="B15" s="14" t="s">
        <v>14</v>
      </c>
      <c r="C15" s="13"/>
      <c r="D15" s="13">
        <v>6</v>
      </c>
      <c r="E15" s="13"/>
      <c r="F15" s="13"/>
      <c r="G15" s="13">
        <v>4</v>
      </c>
      <c r="H15" s="13"/>
      <c r="I15" s="13">
        <v>11</v>
      </c>
      <c r="J15" s="13">
        <v>3</v>
      </c>
      <c r="K15" s="13"/>
      <c r="L15" s="13">
        <v>9</v>
      </c>
      <c r="M15" s="13">
        <v>6</v>
      </c>
      <c r="N15" s="13">
        <v>16</v>
      </c>
      <c r="O15" s="25">
        <f t="shared" si="0"/>
        <v>55</v>
      </c>
    </row>
    <row r="16" spans="1:58">
      <c r="A16" s="10"/>
      <c r="B16" s="14" t="s">
        <v>15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25">
        <f t="shared" si="0"/>
        <v>0</v>
      </c>
    </row>
    <row r="17" spans="1:15">
      <c r="A17" s="10"/>
      <c r="B17" s="14" t="s">
        <v>16</v>
      </c>
      <c r="C17" s="13">
        <v>7</v>
      </c>
      <c r="D17" s="13">
        <v>26</v>
      </c>
      <c r="E17" s="13">
        <v>25</v>
      </c>
      <c r="F17" s="13">
        <v>52</v>
      </c>
      <c r="G17" s="13">
        <v>103</v>
      </c>
      <c r="H17" s="13">
        <v>27</v>
      </c>
      <c r="I17" s="13">
        <v>3</v>
      </c>
      <c r="J17" s="13">
        <v>42</v>
      </c>
      <c r="K17" s="13">
        <v>71</v>
      </c>
      <c r="L17" s="13">
        <v>59</v>
      </c>
      <c r="M17" s="13">
        <v>33</v>
      </c>
      <c r="N17" s="13">
        <v>7</v>
      </c>
      <c r="O17" s="25">
        <f t="shared" si="0"/>
        <v>455</v>
      </c>
    </row>
    <row r="18" spans="1:15">
      <c r="A18" s="10"/>
      <c r="B18" s="14" t="s">
        <v>17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25">
        <f t="shared" si="0"/>
        <v>0</v>
      </c>
    </row>
    <row r="19" spans="1:15">
      <c r="A19" s="10"/>
      <c r="B19" s="14" t="s">
        <v>18</v>
      </c>
      <c r="C19" s="13">
        <v>940</v>
      </c>
      <c r="D19" s="13">
        <v>767</v>
      </c>
      <c r="E19" s="13">
        <v>827</v>
      </c>
      <c r="F19" s="13">
        <v>753</v>
      </c>
      <c r="G19" s="13">
        <v>944</v>
      </c>
      <c r="H19" s="13">
        <v>746</v>
      </c>
      <c r="I19" s="13">
        <v>829</v>
      </c>
      <c r="J19" s="13">
        <v>882</v>
      </c>
      <c r="K19" s="13">
        <v>881</v>
      </c>
      <c r="L19" s="13">
        <v>807.5</v>
      </c>
      <c r="M19" s="13">
        <v>798</v>
      </c>
      <c r="N19" s="13">
        <v>770.5</v>
      </c>
      <c r="O19" s="25">
        <f t="shared" si="0"/>
        <v>9945</v>
      </c>
    </row>
    <row r="20" spans="1:15">
      <c r="A20" s="10"/>
      <c r="B20" s="14" t="s">
        <v>19</v>
      </c>
      <c r="C20" s="13">
        <v>212</v>
      </c>
      <c r="D20" s="13">
        <v>173</v>
      </c>
      <c r="E20" s="13">
        <v>209</v>
      </c>
      <c r="F20" s="13">
        <v>173</v>
      </c>
      <c r="G20" s="13">
        <v>247</v>
      </c>
      <c r="H20" s="13">
        <v>211</v>
      </c>
      <c r="I20" s="13">
        <v>244</v>
      </c>
      <c r="J20" s="13">
        <v>239</v>
      </c>
      <c r="K20" s="13">
        <v>234</v>
      </c>
      <c r="L20" s="13">
        <v>239</v>
      </c>
      <c r="M20" s="13">
        <v>299</v>
      </c>
      <c r="N20" s="13">
        <v>283.5</v>
      </c>
      <c r="O20" s="25">
        <f t="shared" si="0"/>
        <v>2763.5</v>
      </c>
    </row>
    <row r="21" spans="1:15">
      <c r="A21" s="10"/>
      <c r="B21" s="14" t="s">
        <v>20</v>
      </c>
      <c r="C21" s="13"/>
      <c r="D21" s="13"/>
      <c r="E21" s="13"/>
      <c r="F21" s="13"/>
      <c r="G21" s="13"/>
      <c r="H21" s="13"/>
      <c r="I21" s="13"/>
      <c r="J21" s="13"/>
      <c r="K21" s="13"/>
      <c r="L21" s="20"/>
      <c r="M21" s="20"/>
      <c r="N21" s="13"/>
      <c r="O21" s="25">
        <f t="shared" si="0"/>
        <v>0</v>
      </c>
    </row>
    <row r="22" spans="1:15">
      <c r="A22" s="10"/>
      <c r="B22" s="14" t="s">
        <v>21</v>
      </c>
      <c r="C22" s="13"/>
      <c r="D22" s="13">
        <v>2</v>
      </c>
      <c r="E22" s="13">
        <v>6</v>
      </c>
      <c r="F22" s="13"/>
      <c r="G22" s="13">
        <v>15</v>
      </c>
      <c r="H22" s="13"/>
      <c r="I22" s="13">
        <v>30</v>
      </c>
      <c r="J22" s="13">
        <v>14</v>
      </c>
      <c r="K22" s="13">
        <v>10</v>
      </c>
      <c r="L22" s="13"/>
      <c r="M22" s="13">
        <v>9</v>
      </c>
      <c r="N22" s="13"/>
      <c r="O22" s="25">
        <f t="shared" si="0"/>
        <v>86</v>
      </c>
    </row>
    <row r="23" spans="1:15">
      <c r="A23" s="10"/>
      <c r="B23" s="14" t="s">
        <v>22</v>
      </c>
      <c r="C23" s="13">
        <v>667</v>
      </c>
      <c r="D23" s="13">
        <v>15</v>
      </c>
      <c r="E23" s="13">
        <v>1</v>
      </c>
      <c r="F23" s="13">
        <v>24</v>
      </c>
      <c r="G23" s="13">
        <v>3</v>
      </c>
      <c r="H23" s="13">
        <v>20</v>
      </c>
      <c r="I23" s="13"/>
      <c r="J23" s="13">
        <v>30</v>
      </c>
      <c r="K23" s="13">
        <v>518</v>
      </c>
      <c r="L23" s="13">
        <v>10</v>
      </c>
      <c r="M23" s="13">
        <v>11</v>
      </c>
      <c r="N23" s="13"/>
      <c r="O23" s="25">
        <f t="shared" si="0"/>
        <v>1299</v>
      </c>
    </row>
    <row r="24" spans="1:15">
      <c r="A24" s="10"/>
      <c r="B24" s="14" t="s">
        <v>23</v>
      </c>
      <c r="C24" s="13">
        <v>196</v>
      </c>
      <c r="D24" s="13"/>
      <c r="E24" s="13">
        <v>30.5</v>
      </c>
      <c r="F24" s="13">
        <v>6</v>
      </c>
      <c r="G24" s="13">
        <v>16</v>
      </c>
      <c r="H24" s="13">
        <v>90</v>
      </c>
      <c r="I24" s="13"/>
      <c r="J24" s="13">
        <v>1</v>
      </c>
      <c r="K24" s="13"/>
      <c r="L24" s="13"/>
      <c r="M24" s="13"/>
      <c r="N24" s="13"/>
      <c r="O24" s="25">
        <f t="shared" si="0"/>
        <v>339.5</v>
      </c>
    </row>
    <row r="25" spans="1:15">
      <c r="A25" s="10"/>
      <c r="B25" s="14" t="s">
        <v>24</v>
      </c>
      <c r="C25" s="13">
        <v>66</v>
      </c>
      <c r="D25" s="13">
        <v>54.5</v>
      </c>
      <c r="E25" s="13"/>
      <c r="F25" s="13">
        <v>36.5</v>
      </c>
      <c r="G25" s="13">
        <v>52.5</v>
      </c>
      <c r="H25" s="13">
        <v>47</v>
      </c>
      <c r="I25" s="13">
        <v>76.5</v>
      </c>
      <c r="J25" s="13">
        <v>57</v>
      </c>
      <c r="K25" s="13">
        <v>81</v>
      </c>
      <c r="L25" s="13">
        <v>43</v>
      </c>
      <c r="M25" s="13">
        <v>70</v>
      </c>
      <c r="N25" s="13">
        <v>70</v>
      </c>
      <c r="O25" s="25">
        <f t="shared" si="0"/>
        <v>654</v>
      </c>
    </row>
    <row r="26" spans="1:15">
      <c r="A26" s="10"/>
      <c r="B26" s="14" t="s">
        <v>25</v>
      </c>
      <c r="C26" s="13">
        <v>184</v>
      </c>
      <c r="D26" s="13">
        <v>140</v>
      </c>
      <c r="E26" s="13">
        <v>919</v>
      </c>
      <c r="F26" s="13">
        <v>113</v>
      </c>
      <c r="G26" s="13">
        <v>120</v>
      </c>
      <c r="H26" s="13">
        <v>353</v>
      </c>
      <c r="I26" s="13">
        <v>112</v>
      </c>
      <c r="J26" s="13">
        <v>208.5</v>
      </c>
      <c r="K26" s="13">
        <v>159</v>
      </c>
      <c r="L26" s="13">
        <v>147</v>
      </c>
      <c r="M26" s="13">
        <v>289.5</v>
      </c>
      <c r="N26" s="13">
        <v>203</v>
      </c>
      <c r="O26" s="25">
        <f t="shared" si="0"/>
        <v>2948</v>
      </c>
    </row>
    <row r="27" spans="1:15">
      <c r="A27" s="10"/>
      <c r="B27" s="14" t="s">
        <v>26</v>
      </c>
      <c r="C27" s="13">
        <v>228</v>
      </c>
      <c r="D27" s="13"/>
      <c r="E27" s="13">
        <v>232</v>
      </c>
      <c r="F27" s="13">
        <v>167</v>
      </c>
      <c r="G27" s="13">
        <v>86</v>
      </c>
      <c r="H27" s="13">
        <v>386</v>
      </c>
      <c r="I27" s="13"/>
      <c r="J27" s="13">
        <v>183</v>
      </c>
      <c r="K27" s="13"/>
      <c r="L27" s="13"/>
      <c r="M27" s="13">
        <v>521</v>
      </c>
      <c r="N27" s="13">
        <v>8</v>
      </c>
      <c r="O27" s="25">
        <f t="shared" si="0"/>
        <v>1811</v>
      </c>
    </row>
    <row r="28" spans="1:15">
      <c r="A28" s="10"/>
      <c r="B28" s="14" t="s">
        <v>27</v>
      </c>
      <c r="C28" s="13">
        <v>1447</v>
      </c>
      <c r="D28" s="13">
        <v>502</v>
      </c>
      <c r="E28" s="13">
        <v>382</v>
      </c>
      <c r="F28" s="13">
        <v>1539</v>
      </c>
      <c r="G28" s="13">
        <v>321</v>
      </c>
      <c r="H28" s="13">
        <v>1016</v>
      </c>
      <c r="I28" s="13">
        <v>357</v>
      </c>
      <c r="J28" s="13">
        <v>575</v>
      </c>
      <c r="K28" s="13">
        <v>256</v>
      </c>
      <c r="L28" s="13">
        <v>354</v>
      </c>
      <c r="M28" s="13">
        <v>1856.5</v>
      </c>
      <c r="N28" s="13">
        <v>262.5</v>
      </c>
      <c r="O28" s="25">
        <f t="shared" si="0"/>
        <v>8868</v>
      </c>
    </row>
    <row r="29" spans="1:15">
      <c r="A29" s="10"/>
      <c r="B29" s="14" t="s">
        <v>28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25">
        <f t="shared" si="0"/>
        <v>0</v>
      </c>
    </row>
    <row r="30" spans="1:15">
      <c r="A30" s="10"/>
      <c r="B30" s="14" t="s">
        <v>29</v>
      </c>
      <c r="C30" s="13"/>
      <c r="D30" s="13"/>
      <c r="E30" s="13"/>
      <c r="F30" s="13"/>
      <c r="G30" s="13"/>
      <c r="H30" s="13">
        <v>3</v>
      </c>
      <c r="I30" s="13"/>
      <c r="J30" s="13"/>
      <c r="K30" s="13"/>
      <c r="L30" s="13"/>
      <c r="M30" s="13"/>
      <c r="N30" s="13"/>
      <c r="O30" s="25">
        <f t="shared" si="0"/>
        <v>3</v>
      </c>
    </row>
    <row r="31" spans="1:15">
      <c r="A31" s="10"/>
      <c r="B31" s="14" t="s">
        <v>30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25">
        <f t="shared" si="0"/>
        <v>0</v>
      </c>
    </row>
    <row r="32" spans="1:15">
      <c r="A32" s="10"/>
      <c r="B32" s="14" t="s">
        <v>31</v>
      </c>
      <c r="C32" s="13"/>
      <c r="D32" s="13"/>
      <c r="E32" s="13"/>
      <c r="F32" s="13"/>
      <c r="G32" s="13"/>
      <c r="H32" s="13"/>
      <c r="I32" s="13">
        <v>5</v>
      </c>
      <c r="J32" s="13"/>
      <c r="K32" s="13"/>
      <c r="L32" s="13"/>
      <c r="M32" s="13"/>
      <c r="N32" s="13"/>
      <c r="O32" s="25">
        <f t="shared" si="0"/>
        <v>5</v>
      </c>
    </row>
    <row r="33" spans="1:22">
      <c r="A33" s="10"/>
      <c r="B33" s="14" t="s">
        <v>32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25">
        <f t="shared" si="0"/>
        <v>0</v>
      </c>
    </row>
    <row r="34" spans="1:22">
      <c r="A34" s="10"/>
      <c r="B34" s="14" t="s">
        <v>33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25">
        <f t="shared" si="0"/>
        <v>0</v>
      </c>
    </row>
    <row r="35" spans="1:22">
      <c r="A35" s="10"/>
      <c r="B35" s="14" t="s">
        <v>34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25">
        <f t="shared" si="0"/>
        <v>0</v>
      </c>
    </row>
    <row r="36" spans="1:22">
      <c r="A36" s="10"/>
      <c r="B36" s="14" t="s">
        <v>35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25">
        <f t="shared" si="0"/>
        <v>0</v>
      </c>
    </row>
    <row r="37" spans="1:22">
      <c r="A37" s="10"/>
      <c r="B37" s="14" t="s">
        <v>36</v>
      </c>
      <c r="C37" s="13"/>
      <c r="D37" s="13">
        <v>4</v>
      </c>
      <c r="E37" s="13">
        <v>2</v>
      </c>
      <c r="F37" s="13"/>
      <c r="G37" s="13">
        <v>3</v>
      </c>
      <c r="H37" s="13"/>
      <c r="I37" s="13"/>
      <c r="J37" s="13"/>
      <c r="K37" s="13"/>
      <c r="L37" s="13"/>
      <c r="M37" s="13">
        <v>7</v>
      </c>
      <c r="N37" s="13"/>
      <c r="O37" s="25">
        <f t="shared" si="0"/>
        <v>16</v>
      </c>
    </row>
    <row r="38" spans="1:22">
      <c r="A38" s="10"/>
      <c r="B38" s="14" t="s">
        <v>37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25">
        <f t="shared" si="0"/>
        <v>0</v>
      </c>
    </row>
    <row r="39" spans="1:22">
      <c r="A39" s="10"/>
      <c r="B39" s="14" t="s">
        <v>38</v>
      </c>
      <c r="C39" s="13"/>
      <c r="D39" s="13"/>
      <c r="E39" s="13"/>
      <c r="F39" s="13"/>
      <c r="G39" s="13"/>
      <c r="H39" s="13"/>
      <c r="I39" s="13"/>
      <c r="J39" s="13"/>
      <c r="K39" s="13"/>
      <c r="L39" s="20"/>
      <c r="M39" s="20"/>
      <c r="N39" s="13"/>
      <c r="O39" s="25">
        <f t="shared" si="0"/>
        <v>0</v>
      </c>
    </row>
    <row r="40" spans="1:22" ht="22.5" thickBot="1">
      <c r="A40" s="15"/>
      <c r="B40" s="16" t="s">
        <v>39</v>
      </c>
      <c r="C40" s="17"/>
      <c r="D40" s="17"/>
      <c r="E40" s="17">
        <v>3</v>
      </c>
      <c r="F40" s="17"/>
      <c r="G40" s="17">
        <v>15</v>
      </c>
      <c r="H40" s="17"/>
      <c r="I40" s="17"/>
      <c r="J40" s="17"/>
      <c r="K40" s="17"/>
      <c r="L40" s="20"/>
      <c r="M40" s="20"/>
      <c r="N40" s="13"/>
      <c r="O40" s="25">
        <f t="shared" si="0"/>
        <v>18</v>
      </c>
    </row>
    <row r="41" spans="1:22" ht="22.5" thickBot="1">
      <c r="A41" s="30" t="s">
        <v>51</v>
      </c>
      <c r="B41" s="30"/>
      <c r="C41" s="31">
        <f>SUM(C3:C40)</f>
        <v>48189</v>
      </c>
      <c r="D41" s="31">
        <f t="shared" ref="D41:N41" si="1">SUM(D3:D40)</f>
        <v>49014.5</v>
      </c>
      <c r="E41" s="31">
        <f t="shared" si="1"/>
        <v>84758</v>
      </c>
      <c r="F41" s="31">
        <f t="shared" si="1"/>
        <v>40715.5</v>
      </c>
      <c r="G41" s="31">
        <f t="shared" si="1"/>
        <v>60159.5</v>
      </c>
      <c r="H41" s="31">
        <f t="shared" si="1"/>
        <v>47543</v>
      </c>
      <c r="I41" s="31">
        <f t="shared" si="1"/>
        <v>40933.5</v>
      </c>
      <c r="J41" s="31">
        <f t="shared" si="1"/>
        <v>49508.5</v>
      </c>
      <c r="K41" s="31">
        <f t="shared" si="1"/>
        <v>46844</v>
      </c>
      <c r="L41" s="31">
        <f t="shared" si="1"/>
        <v>52516.5</v>
      </c>
      <c r="M41" s="31">
        <f t="shared" si="1"/>
        <v>86203</v>
      </c>
      <c r="N41" s="31">
        <f t="shared" si="1"/>
        <v>43730</v>
      </c>
      <c r="O41" s="31">
        <f>SUM(O3:O40)</f>
        <v>650115</v>
      </c>
      <c r="P41" s="24"/>
      <c r="V41" s="3" t="s">
        <v>40</v>
      </c>
    </row>
    <row r="42" spans="1:22">
      <c r="A42" s="51" t="s">
        <v>52</v>
      </c>
      <c r="B42" s="18" t="s">
        <v>41</v>
      </c>
      <c r="C42" s="19">
        <v>8901</v>
      </c>
      <c r="D42" s="19">
        <v>8496</v>
      </c>
      <c r="E42" s="19">
        <v>19751</v>
      </c>
      <c r="F42" s="19">
        <v>6489</v>
      </c>
      <c r="G42" s="19">
        <v>7931</v>
      </c>
      <c r="H42" s="19">
        <v>6290</v>
      </c>
      <c r="I42" s="19">
        <v>6591</v>
      </c>
      <c r="J42" s="19">
        <v>8735</v>
      </c>
      <c r="K42" s="19">
        <v>6935</v>
      </c>
      <c r="L42" s="19">
        <v>7495</v>
      </c>
      <c r="M42" s="19">
        <v>8400</v>
      </c>
      <c r="N42" s="19">
        <v>8380</v>
      </c>
      <c r="O42" s="26">
        <f>SUM(C42:N42)</f>
        <v>104394</v>
      </c>
    </row>
    <row r="43" spans="1:22">
      <c r="A43" s="20"/>
      <c r="B43" s="21" t="s">
        <v>42</v>
      </c>
      <c r="C43" s="13">
        <v>8199</v>
      </c>
      <c r="D43" s="13">
        <v>8313</v>
      </c>
      <c r="E43" s="13">
        <v>19871</v>
      </c>
      <c r="F43" s="13">
        <v>6412</v>
      </c>
      <c r="G43" s="13">
        <v>7923</v>
      </c>
      <c r="H43" s="13">
        <v>6035</v>
      </c>
      <c r="I43" s="13">
        <v>6632</v>
      </c>
      <c r="J43" s="13">
        <v>8701</v>
      </c>
      <c r="K43" s="13">
        <v>6925</v>
      </c>
      <c r="L43" s="13">
        <v>7485</v>
      </c>
      <c r="M43" s="13">
        <v>8495</v>
      </c>
      <c r="N43" s="13">
        <v>8275</v>
      </c>
      <c r="O43" s="25">
        <f t="shared" ref="O43:O47" si="2">SUM(C43:N43)</f>
        <v>103266</v>
      </c>
    </row>
    <row r="44" spans="1:22">
      <c r="A44" s="20"/>
      <c r="B44" s="21" t="s">
        <v>43</v>
      </c>
      <c r="C44" s="13">
        <v>101</v>
      </c>
      <c r="D44" s="13">
        <v>88</v>
      </c>
      <c r="E44" s="13">
        <v>179</v>
      </c>
      <c r="F44" s="13">
        <v>87</v>
      </c>
      <c r="G44" s="13">
        <v>88</v>
      </c>
      <c r="H44" s="13">
        <v>129</v>
      </c>
      <c r="I44" s="13">
        <v>103</v>
      </c>
      <c r="J44" s="13">
        <v>125</v>
      </c>
      <c r="K44" s="13">
        <v>102</v>
      </c>
      <c r="L44" s="13">
        <v>103</v>
      </c>
      <c r="M44" s="13">
        <v>111</v>
      </c>
      <c r="N44" s="13">
        <v>80</v>
      </c>
      <c r="O44" s="25">
        <f t="shared" si="2"/>
        <v>1296</v>
      </c>
    </row>
    <row r="45" spans="1:22">
      <c r="A45" s="20"/>
      <c r="B45" s="21" t="s">
        <v>7</v>
      </c>
      <c r="C45" s="13">
        <v>8357</v>
      </c>
      <c r="D45" s="13">
        <v>9523</v>
      </c>
      <c r="E45" s="13">
        <v>21155</v>
      </c>
      <c r="F45" s="13">
        <v>8055</v>
      </c>
      <c r="G45" s="13">
        <v>8358</v>
      </c>
      <c r="H45" s="13">
        <v>8425</v>
      </c>
      <c r="I45" s="13">
        <v>6790</v>
      </c>
      <c r="J45" s="13">
        <v>8976</v>
      </c>
      <c r="K45" s="13">
        <v>8040</v>
      </c>
      <c r="L45" s="13">
        <v>9000</v>
      </c>
      <c r="M45" s="13">
        <v>8590</v>
      </c>
      <c r="N45" s="13">
        <v>8630</v>
      </c>
      <c r="O45" s="25">
        <f t="shared" si="2"/>
        <v>113899</v>
      </c>
    </row>
    <row r="46" spans="1:22">
      <c r="A46" s="20"/>
      <c r="B46" s="21" t="s">
        <v>57</v>
      </c>
      <c r="C46" s="13"/>
      <c r="D46" s="13"/>
      <c r="E46" s="13"/>
      <c r="F46" s="13"/>
      <c r="G46" s="13"/>
      <c r="H46" s="13"/>
      <c r="I46" s="13"/>
      <c r="J46" s="13"/>
      <c r="K46" s="13"/>
      <c r="L46" s="13">
        <v>850</v>
      </c>
      <c r="M46" s="13">
        <v>4165</v>
      </c>
      <c r="N46" s="13"/>
      <c r="O46" s="25">
        <f t="shared" si="2"/>
        <v>5015</v>
      </c>
    </row>
    <row r="47" spans="1:22" ht="22.5" thickBot="1">
      <c r="A47" s="22"/>
      <c r="B47" s="29" t="s">
        <v>45</v>
      </c>
      <c r="C47" s="23">
        <v>9771</v>
      </c>
      <c r="D47" s="23">
        <v>9278</v>
      </c>
      <c r="E47" s="23">
        <v>20732</v>
      </c>
      <c r="F47" s="23">
        <v>8029</v>
      </c>
      <c r="G47" s="23">
        <v>8291</v>
      </c>
      <c r="H47" s="23">
        <v>7773</v>
      </c>
      <c r="I47" s="23">
        <v>7038</v>
      </c>
      <c r="J47" s="23">
        <v>9373</v>
      </c>
      <c r="K47" s="23">
        <v>8090</v>
      </c>
      <c r="L47" s="23">
        <v>8945</v>
      </c>
      <c r="M47" s="23">
        <v>8565</v>
      </c>
      <c r="N47" s="23">
        <v>8495</v>
      </c>
      <c r="O47" s="27">
        <f t="shared" si="2"/>
        <v>114380</v>
      </c>
    </row>
    <row r="48" spans="1:22" s="2" customFormat="1" ht="22.5" thickBot="1">
      <c r="A48" s="32" t="s">
        <v>53</v>
      </c>
      <c r="B48" s="33"/>
      <c r="C48" s="34">
        <f>SUM(C42:C47)</f>
        <v>35329</v>
      </c>
      <c r="D48" s="34">
        <f t="shared" ref="D48:K48" si="3">SUM(D42:D47)</f>
        <v>35698</v>
      </c>
      <c r="E48" s="34">
        <f t="shared" si="3"/>
        <v>81688</v>
      </c>
      <c r="F48" s="34">
        <f t="shared" si="3"/>
        <v>29072</v>
      </c>
      <c r="G48" s="34">
        <f t="shared" si="3"/>
        <v>32591</v>
      </c>
      <c r="H48" s="34">
        <f t="shared" si="3"/>
        <v>28652</v>
      </c>
      <c r="I48" s="34">
        <f t="shared" si="3"/>
        <v>27154</v>
      </c>
      <c r="J48" s="34">
        <f t="shared" si="3"/>
        <v>35910</v>
      </c>
      <c r="K48" s="34">
        <f t="shared" si="3"/>
        <v>30092</v>
      </c>
      <c r="L48" s="34">
        <f>SUM(L42:L47)</f>
        <v>33878</v>
      </c>
      <c r="M48" s="34">
        <f>SUM(M42:M47)</f>
        <v>38326</v>
      </c>
      <c r="N48" s="34">
        <f t="shared" ref="N48" si="4">SUM(N42:N47)</f>
        <v>33860</v>
      </c>
      <c r="O48" s="34">
        <f>SUM(O42:O47)</f>
        <v>442250</v>
      </c>
    </row>
    <row r="49" spans="1:15" s="2" customFormat="1" ht="22.5" thickBot="1">
      <c r="A49" s="48" t="s">
        <v>58</v>
      </c>
      <c r="B49" s="33" t="s">
        <v>44</v>
      </c>
      <c r="C49" s="49"/>
      <c r="D49" s="49"/>
      <c r="E49" s="49">
        <v>94.5</v>
      </c>
      <c r="F49" s="49"/>
      <c r="G49" s="49"/>
      <c r="H49" s="49"/>
      <c r="I49" s="49"/>
      <c r="J49" s="49"/>
      <c r="K49" s="49"/>
      <c r="L49" s="49"/>
      <c r="M49" s="49"/>
      <c r="N49" s="49">
        <v>173</v>
      </c>
      <c r="O49" s="49"/>
    </row>
    <row r="50" spans="1:15" s="2" customFormat="1" ht="23.25" thickTop="1" thickBot="1">
      <c r="A50" s="35" t="s">
        <v>46</v>
      </c>
      <c r="B50" s="36"/>
      <c r="C50" s="37">
        <f>SUM(C41,C48,C49)</f>
        <v>83518</v>
      </c>
      <c r="D50" s="37">
        <f t="shared" ref="D50:N50" si="5">SUM(D41,D48,D49)</f>
        <v>84712.5</v>
      </c>
      <c r="E50" s="37">
        <f>SUM(E41,E48,E49)</f>
        <v>166540.5</v>
      </c>
      <c r="F50" s="37">
        <f t="shared" si="5"/>
        <v>69787.5</v>
      </c>
      <c r="G50" s="37">
        <f t="shared" si="5"/>
        <v>92750.5</v>
      </c>
      <c r="H50" s="37">
        <f t="shared" si="5"/>
        <v>76195</v>
      </c>
      <c r="I50" s="37">
        <f t="shared" si="5"/>
        <v>68087.5</v>
      </c>
      <c r="J50" s="37">
        <f t="shared" si="5"/>
        <v>85418.5</v>
      </c>
      <c r="K50" s="37">
        <f t="shared" si="5"/>
        <v>76936</v>
      </c>
      <c r="L50" s="37">
        <f t="shared" si="5"/>
        <v>86394.5</v>
      </c>
      <c r="M50" s="37">
        <f t="shared" si="5"/>
        <v>124529</v>
      </c>
      <c r="N50" s="37">
        <f t="shared" si="5"/>
        <v>77763</v>
      </c>
      <c r="O50" s="38">
        <f>SUM(O41,O48)</f>
        <v>1092365</v>
      </c>
    </row>
    <row r="51" spans="1:15" ht="23.25" thickTop="1" thickBot="1">
      <c r="A51" s="43" t="s">
        <v>55</v>
      </c>
      <c r="B51" s="44" t="s">
        <v>47</v>
      </c>
      <c r="C51" s="45">
        <v>167015</v>
      </c>
      <c r="D51" s="45">
        <v>191125</v>
      </c>
      <c r="E51" s="45">
        <v>244620</v>
      </c>
      <c r="F51" s="45">
        <v>152635</v>
      </c>
      <c r="G51" s="45">
        <v>167320</v>
      </c>
      <c r="H51" s="45">
        <v>127425</v>
      </c>
      <c r="I51" s="45">
        <v>132275</v>
      </c>
      <c r="J51" s="45">
        <v>181250</v>
      </c>
      <c r="K51" s="45">
        <v>186350</v>
      </c>
      <c r="L51" s="46">
        <v>183035</v>
      </c>
      <c r="M51" s="46">
        <v>209535</v>
      </c>
      <c r="N51" s="46">
        <v>156625</v>
      </c>
      <c r="O51" s="47">
        <f>SUM(C51:N51)</f>
        <v>2099210</v>
      </c>
    </row>
    <row r="52" spans="1:15" s="2" customFormat="1" ht="23.25" thickTop="1" thickBot="1">
      <c r="A52" s="41" t="s">
        <v>54</v>
      </c>
      <c r="B52" s="41" t="s">
        <v>48</v>
      </c>
      <c r="C52" s="42">
        <f>C50+C51</f>
        <v>250533</v>
      </c>
      <c r="D52" s="42">
        <f t="shared" ref="D52:K52" si="6">D50+D51</f>
        <v>275837.5</v>
      </c>
      <c r="E52" s="42">
        <f t="shared" si="6"/>
        <v>411160.5</v>
      </c>
      <c r="F52" s="42">
        <f t="shared" si="6"/>
        <v>222422.5</v>
      </c>
      <c r="G52" s="42">
        <f t="shared" si="6"/>
        <v>260070.5</v>
      </c>
      <c r="H52" s="42">
        <f t="shared" si="6"/>
        <v>203620</v>
      </c>
      <c r="I52" s="42">
        <f t="shared" si="6"/>
        <v>200362.5</v>
      </c>
      <c r="J52" s="42">
        <f t="shared" si="6"/>
        <v>266668.5</v>
      </c>
      <c r="K52" s="42">
        <f t="shared" si="6"/>
        <v>263286</v>
      </c>
      <c r="L52" s="42">
        <f>L50+L51</f>
        <v>269429.5</v>
      </c>
      <c r="M52" s="42">
        <f t="shared" ref="M52:N52" si="7">M50+M51</f>
        <v>334064</v>
      </c>
      <c r="N52" s="42">
        <f t="shared" si="7"/>
        <v>234388</v>
      </c>
      <c r="O52" s="42">
        <f>O50+O51</f>
        <v>3191575</v>
      </c>
    </row>
    <row r="53" spans="1:15" ht="22.5" thickTop="1">
      <c r="O53" s="24"/>
    </row>
    <row r="54" spans="1:15">
      <c r="A54" s="3" t="s">
        <v>56</v>
      </c>
    </row>
  </sheetData>
  <sheetProtection sheet="1" objects="1" scenario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ปี 2566</vt:lpstr>
      <vt:lpstr>ปี 2567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Pro3330 Th</dc:creator>
  <cp:lastModifiedBy>p p</cp:lastModifiedBy>
  <dcterms:created xsi:type="dcterms:W3CDTF">2024-02-09T06:51:16Z</dcterms:created>
  <dcterms:modified xsi:type="dcterms:W3CDTF">2025-07-07T08:28:45Z</dcterms:modified>
</cp:coreProperties>
</file>